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673" activeTab="0"/>
  </bookViews>
  <sheets>
    <sheet name="ميانگين زراعي9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<sst xmlns="http://schemas.openxmlformats.org/spreadsheetml/2006/main" count="36" uniqueCount="36">
  <si>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نوع عمليات</t>
  </si>
  <si>
    <t>نوع محصول</t>
  </si>
  <si>
    <t>كندم آبي</t>
  </si>
  <si>
    <t>گندم ديم</t>
  </si>
  <si>
    <t>جو آبي</t>
  </si>
  <si>
    <t>جوديم</t>
  </si>
  <si>
    <t>پنبه</t>
  </si>
  <si>
    <t>ذرت علوفه اي</t>
  </si>
  <si>
    <t>دانه  اي روغني</t>
  </si>
  <si>
    <t>يونجه</t>
  </si>
  <si>
    <t>ذرت دانهاي</t>
  </si>
  <si>
    <t>جغندر قند</t>
  </si>
  <si>
    <t>سيب زميني</t>
  </si>
  <si>
    <t>برنج</t>
  </si>
  <si>
    <t>پياز</t>
  </si>
  <si>
    <t xml:space="preserve">حبوبات آبي </t>
  </si>
  <si>
    <t>حبوبات ديم</t>
  </si>
  <si>
    <t>كلزا</t>
  </si>
  <si>
    <t>جمع</t>
  </si>
  <si>
    <t>درجه عمليات</t>
  </si>
  <si>
    <t>سطح زير كشت(هكتار)</t>
  </si>
  <si>
    <t>خاكورزي</t>
  </si>
  <si>
    <t>ثانويه وتهيه بستر</t>
  </si>
  <si>
    <t>كاشت</t>
  </si>
  <si>
    <t>با انواع دستگاه  هاي كاشت</t>
  </si>
  <si>
    <t>با انواع بذر پاش (كود پاش سانتريفوژ)</t>
  </si>
  <si>
    <t>داشت</t>
  </si>
  <si>
    <t>وجين ، سله شكني، خاكدهي پاي بوته</t>
  </si>
  <si>
    <t>برداشت</t>
  </si>
  <si>
    <t>با انواع ماشين  هاي برداشت</t>
  </si>
  <si>
    <t>جمع كل</t>
  </si>
  <si>
    <t>در عمليات خاكورزي ، خاكورزي اوليه 100درصد در نظر گرفته مي شودو درستون درجه عمليات محاسبه مي گردد</t>
  </si>
  <si>
    <t>ميانگين عمليات</t>
  </si>
  <si>
    <t>در عمليات داشت  عهمليات سمپاشي 100در صد در نظر گرفته مي شود ودر ستون درجه عمليات محاسبه مي گردد</t>
  </si>
  <si>
    <t>درجه مكانيزاسيون كل</t>
  </si>
  <si>
    <t>درجه مكانيزاسيون محصولات اساسي زراعي   شهرستان مبارکه (سال 1392)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</si>
</sst>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 Titr"/>
      <family val="0"/>
    </font>
    <font>
      <sz val="8"/>
      <color indexed="8"/>
      <name val="Calibri"/>
      <family val="2"/>
    </font>
    <font>
      <b/>
      <sz val="8"/>
      <name val="B Titr"/>
      <family val="0"/>
    </font>
    <font>
      <sz val="8"/>
      <name val="Arial"/>
      <family val="2"/>
    </font>
    <font>
      <sz val="10"/>
      <name val="Arial"/>
      <family val="2"/>
    </font>
    <font>
      <sz val="12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 readingOrder="2"/>
    </xf>
    <xf numFmtId="2" fontId="2" fillId="33" borderId="10" xfId="0" applyNumberFormat="1" applyFont="1" applyFill="1" applyBorder="1" applyAlignment="1">
      <alignment horizontal="center" vertical="center" wrapText="1" readingOrder="2"/>
    </xf>
    <xf numFmtId="2" fontId="2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 readingOrder="2"/>
    </xf>
    <xf numFmtId="1" fontId="4" fillId="6" borderId="10" xfId="0" applyNumberFormat="1" applyFont="1" applyFill="1" applyBorder="1" applyAlignment="1">
      <alignment horizontal="center" vertical="center" wrapText="1" readingOrder="2"/>
    </xf>
    <xf numFmtId="2" fontId="2" fillId="4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 wrapText="1" readingOrder="2"/>
    </xf>
    <xf numFmtId="2" fontId="4" fillId="36" borderId="10" xfId="0" applyNumberFormat="1" applyFont="1" applyFill="1" applyBorder="1" applyAlignment="1">
      <alignment horizontal="center" vertical="center" wrapText="1" readingOrder="2"/>
    </xf>
    <xf numFmtId="2" fontId="4" fillId="33" borderId="11" xfId="0" applyNumberFormat="1" applyFont="1" applyFill="1" applyBorder="1" applyAlignment="1">
      <alignment horizontal="center" vertical="center" textRotation="90" wrapText="1" readingOrder="2"/>
    </xf>
    <xf numFmtId="2" fontId="4" fillId="33" borderId="10" xfId="0" applyNumberFormat="1" applyFont="1" applyFill="1" applyBorder="1" applyAlignment="1">
      <alignment horizontal="center" vertical="center" textRotation="90" wrapText="1" readingOrder="2"/>
    </xf>
    <xf numFmtId="0" fontId="4" fillId="37" borderId="10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textRotation="90" wrapText="1" readingOrder="2"/>
    </xf>
    <xf numFmtId="2" fontId="4" fillId="33" borderId="15" xfId="0" applyNumberFormat="1" applyFont="1" applyFill="1" applyBorder="1" applyAlignment="1">
      <alignment horizontal="center" vertical="center" textRotation="90" wrapText="1" readingOrder="2"/>
    </xf>
    <xf numFmtId="2" fontId="4" fillId="33" borderId="10" xfId="0" applyNumberFormat="1" applyFont="1" applyFill="1" applyBorder="1" applyAlignment="1">
      <alignment horizontal="center" vertical="center" textRotation="90" wrapText="1" readingOrder="2"/>
    </xf>
    <xf numFmtId="2" fontId="2" fillId="4" borderId="11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rightToLeft="1" tabSelected="1" zoomScalePageLayoutView="0" workbookViewId="0" topLeftCell="C1">
      <selection activeCell="A1" sqref="A1:T1"/>
    </sheetView>
  </sheetViews>
  <sheetFormatPr defaultColWidth="2.28125" defaultRowHeight="15"/>
  <cols>
    <col min="1" max="1" width="7.7109375" style="1" bestFit="1" customWidth="1"/>
    <col min="2" max="2" width="17.00390625" style="1" bestFit="1" customWidth="1"/>
    <col min="3" max="4" width="5.421875" style="1" bestFit="1" customWidth="1"/>
    <col min="5" max="5" width="5.7109375" style="1" bestFit="1" customWidth="1"/>
    <col min="6" max="6" width="4.7109375" style="1" bestFit="1" customWidth="1"/>
    <col min="7" max="7" width="4.57421875" style="1" bestFit="1" customWidth="1"/>
    <col min="8" max="8" width="8.8515625" style="1" bestFit="1" customWidth="1"/>
    <col min="9" max="9" width="9.57421875" style="1" bestFit="1" customWidth="1"/>
    <col min="10" max="10" width="5.57421875" style="1" bestFit="1" customWidth="1"/>
    <col min="11" max="11" width="7.57421875" style="1" bestFit="1" customWidth="1"/>
    <col min="12" max="12" width="6.7109375" style="1" bestFit="1" customWidth="1"/>
    <col min="13" max="13" width="7.28125" style="1" bestFit="1" customWidth="1"/>
    <col min="14" max="14" width="4.28125" style="1" bestFit="1" customWidth="1"/>
    <col min="15" max="15" width="5.140625" style="1" bestFit="1" customWidth="1"/>
    <col min="16" max="16" width="8.140625" style="1" bestFit="1" customWidth="1"/>
    <col min="17" max="17" width="7.421875" style="1" bestFit="1" customWidth="1"/>
    <col min="18" max="18" width="3.28125" style="1" bestFit="1" customWidth="1"/>
    <col min="19" max="19" width="10.421875" style="1" bestFit="1" customWidth="1"/>
    <col min="20" max="20" width="8.28125" style="1" bestFit="1" customWidth="1"/>
    <col min="21" max="16384" width="2.28125" style="1" customWidth="1"/>
  </cols>
  <sheetData>
    <row r="1" spans="1:20" ht="25.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36">
      <c r="A2" s="2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</row>
    <row r="3" spans="1:20" ht="18">
      <c r="A3" s="23"/>
      <c r="B3" s="2" t="s">
        <v>20</v>
      </c>
      <c r="C3" s="5">
        <v>3250</v>
      </c>
      <c r="D3" s="5">
        <v>0</v>
      </c>
      <c r="E3" s="5">
        <v>3750</v>
      </c>
      <c r="F3" s="5">
        <v>0</v>
      </c>
      <c r="G3" s="5">
        <v>0</v>
      </c>
      <c r="H3" s="5">
        <v>700</v>
      </c>
      <c r="I3" s="5">
        <v>110</v>
      </c>
      <c r="J3" s="5">
        <v>1200</v>
      </c>
      <c r="K3" s="5">
        <v>0</v>
      </c>
      <c r="L3" s="5">
        <v>0</v>
      </c>
      <c r="M3" s="5">
        <v>20</v>
      </c>
      <c r="N3" s="5">
        <v>1500</v>
      </c>
      <c r="O3" s="5">
        <v>80</v>
      </c>
      <c r="P3" s="5">
        <v>200</v>
      </c>
      <c r="Q3" s="5">
        <v>0</v>
      </c>
      <c r="R3" s="5">
        <v>0</v>
      </c>
      <c r="S3" s="6">
        <f>SUM(C3:R3)</f>
        <v>10810</v>
      </c>
      <c r="T3" s="7"/>
    </row>
    <row r="4" spans="1:20" ht="33.75">
      <c r="A4" s="10" t="s">
        <v>21</v>
      </c>
      <c r="B4" s="2" t="s">
        <v>22</v>
      </c>
      <c r="C4" s="5">
        <v>2600</v>
      </c>
      <c r="D4" s="5">
        <v>0</v>
      </c>
      <c r="E4" s="5">
        <v>3100</v>
      </c>
      <c r="F4" s="5">
        <v>0</v>
      </c>
      <c r="G4" s="5">
        <v>0</v>
      </c>
      <c r="H4" s="5">
        <v>700</v>
      </c>
      <c r="I4" s="5">
        <v>30</v>
      </c>
      <c r="J4" s="5">
        <v>300</v>
      </c>
      <c r="K4" s="5">
        <v>0</v>
      </c>
      <c r="L4" s="5">
        <v>0</v>
      </c>
      <c r="M4" s="5">
        <v>20</v>
      </c>
      <c r="N4" s="5">
        <v>1500</v>
      </c>
      <c r="O4" s="5">
        <v>80</v>
      </c>
      <c r="P4" s="5">
        <v>140</v>
      </c>
      <c r="Q4" s="5">
        <v>0</v>
      </c>
      <c r="R4" s="5">
        <v>0</v>
      </c>
      <c r="S4" s="6">
        <f>SUM(C4:R4)</f>
        <v>8470</v>
      </c>
      <c r="T4" s="7">
        <f>(S4+S3)/(2*S3)*100</f>
        <v>89.17668825161887</v>
      </c>
    </row>
    <row r="5" spans="1:20" ht="18">
      <c r="A5" s="24" t="s">
        <v>23</v>
      </c>
      <c r="B5" s="2" t="s">
        <v>24</v>
      </c>
      <c r="C5" s="5">
        <v>920</v>
      </c>
      <c r="D5" s="5">
        <v>0</v>
      </c>
      <c r="E5" s="5">
        <v>1000</v>
      </c>
      <c r="F5" s="5">
        <v>0</v>
      </c>
      <c r="G5" s="5">
        <v>0</v>
      </c>
      <c r="H5" s="5">
        <v>700</v>
      </c>
      <c r="I5" s="5">
        <v>10</v>
      </c>
      <c r="J5" s="5">
        <v>0</v>
      </c>
      <c r="K5" s="5">
        <v>0</v>
      </c>
      <c r="L5" s="5">
        <v>0</v>
      </c>
      <c r="M5" s="5">
        <v>8</v>
      </c>
      <c r="N5" s="5">
        <v>0</v>
      </c>
      <c r="O5" s="5">
        <v>0</v>
      </c>
      <c r="P5" s="5">
        <v>80</v>
      </c>
      <c r="Q5" s="5">
        <v>0</v>
      </c>
      <c r="R5" s="5">
        <v>0</v>
      </c>
      <c r="S5" s="6">
        <f>SUM(C5:R5)</f>
        <v>2718</v>
      </c>
      <c r="T5" s="25">
        <f>(S5+S6)/S3*100</f>
        <v>50.58279370952822</v>
      </c>
    </row>
    <row r="6" spans="1:20" ht="36">
      <c r="A6" s="24"/>
      <c r="B6" s="2" t="s">
        <v>25</v>
      </c>
      <c r="C6" s="5">
        <v>1930</v>
      </c>
      <c r="D6" s="5"/>
      <c r="E6" s="5">
        <v>800</v>
      </c>
      <c r="F6" s="5">
        <v>0</v>
      </c>
      <c r="G6" s="5">
        <v>0</v>
      </c>
      <c r="H6" s="5">
        <v>0</v>
      </c>
      <c r="I6" s="5">
        <v>20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6">
        <f>SUM(C6:R6)</f>
        <v>2750</v>
      </c>
      <c r="T6" s="26"/>
    </row>
    <row r="7" spans="1:20" ht="36">
      <c r="A7" s="11" t="s">
        <v>26</v>
      </c>
      <c r="B7" s="2" t="s">
        <v>27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400</v>
      </c>
      <c r="I7" s="5">
        <v>0</v>
      </c>
      <c r="J7" s="5">
        <v>0</v>
      </c>
      <c r="K7" s="5">
        <v>0</v>
      </c>
      <c r="L7" s="5">
        <v>0</v>
      </c>
      <c r="M7" s="5">
        <v>20</v>
      </c>
      <c r="N7" s="5">
        <v>1150</v>
      </c>
      <c r="O7" s="5">
        <v>80</v>
      </c>
      <c r="P7" s="5">
        <v>150</v>
      </c>
      <c r="Q7" s="5">
        <v>0</v>
      </c>
      <c r="R7" s="5">
        <v>0</v>
      </c>
      <c r="S7" s="6">
        <f>SUM(C7:R7)</f>
        <v>1800</v>
      </c>
      <c r="T7" s="7">
        <f>(S7+S3)/(2*S3)*100</f>
        <v>58.325624421831634</v>
      </c>
    </row>
    <row r="8" spans="1:20" ht="28.5">
      <c r="A8" s="11" t="s">
        <v>28</v>
      </c>
      <c r="B8" s="2" t="s">
        <v>29</v>
      </c>
      <c r="C8" s="5">
        <v>3200</v>
      </c>
      <c r="D8" s="5">
        <v>0</v>
      </c>
      <c r="E8" s="5">
        <v>3550</v>
      </c>
      <c r="F8" s="5">
        <v>0</v>
      </c>
      <c r="G8" s="5">
        <v>0</v>
      </c>
      <c r="H8" s="5">
        <v>700</v>
      </c>
      <c r="I8" s="5">
        <v>100</v>
      </c>
      <c r="J8" s="5">
        <v>1050</v>
      </c>
      <c r="K8" s="5">
        <v>0</v>
      </c>
      <c r="L8" s="5">
        <v>0</v>
      </c>
      <c r="M8" s="5">
        <v>10</v>
      </c>
      <c r="N8" s="5">
        <v>1400</v>
      </c>
      <c r="O8" s="5">
        <v>0</v>
      </c>
      <c r="P8" s="5">
        <v>30</v>
      </c>
      <c r="Q8" s="5">
        <v>0</v>
      </c>
      <c r="R8" s="5">
        <v>0</v>
      </c>
      <c r="S8" s="6">
        <f>SUM(C8:R8)</f>
        <v>10040</v>
      </c>
      <c r="T8" s="7">
        <f>S8/S3*100</f>
        <v>92.87696577243292</v>
      </c>
    </row>
    <row r="9" spans="1:20" ht="18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20" t="s">
        <v>30</v>
      </c>
      <c r="Q9" s="20"/>
      <c r="R9" s="20"/>
      <c r="S9" s="8">
        <f>S4+S3+S5+S6+S7+S3+S8</f>
        <v>47398</v>
      </c>
      <c r="T9" s="7"/>
    </row>
    <row r="10" spans="1:20" ht="36">
      <c r="A10" s="13" t="s">
        <v>31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27" t="s">
        <v>32</v>
      </c>
      <c r="Q10" s="27"/>
      <c r="R10" s="27"/>
      <c r="S10" s="12">
        <f>S9/6</f>
        <v>7899.666666666667</v>
      </c>
      <c r="T10" s="7"/>
    </row>
    <row r="11" spans="1:20" ht="18">
      <c r="A11" s="13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6" t="s">
        <v>34</v>
      </c>
      <c r="Q11" s="16"/>
      <c r="R11" s="16"/>
      <c r="S11" s="9">
        <f>S10/S3*100</f>
        <v>73.07739747147704</v>
      </c>
      <c r="T11" s="7"/>
    </row>
  </sheetData>
  <sheetProtection/>
  <mergeCells count="10">
    <mergeCell ref="A11:O11"/>
    <mergeCell ref="P11:R11"/>
    <mergeCell ref="A9:O9"/>
    <mergeCell ref="P9:R9"/>
    <mergeCell ref="A1:T1"/>
    <mergeCell ref="A2:A3"/>
    <mergeCell ref="A5:A6"/>
    <mergeCell ref="T5:T6"/>
    <mergeCell ref="A10:O10"/>
    <mergeCell ref="P10:R10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s.ahmadian</dc:creator>
  <cp:keywords/>
  <dc:description/>
  <cp:lastModifiedBy>Aria TM</cp:lastModifiedBy>
  <cp:lastPrinted>2014-03-08T06:48:27Z</cp:lastPrinted>
  <dcterms:created xsi:type="dcterms:W3CDTF">2013-04-20T08:43:12Z</dcterms:created>
  <dcterms:modified xsi:type="dcterms:W3CDTF">2014-03-26T07:29:44Z</dcterms:modified>
  <cp:category/>
  <cp:version/>
  <cp:contentType/>
  <cp:contentStatus/>
</cp:coreProperties>
</file>