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17496" windowHeight="11016" tabRatio="884" firstSheet="2" activeTab="3"/>
  </bookViews>
  <sheets>
    <sheet name="کل99" sheetId="133" state="hidden" r:id="rId1"/>
    <sheet name="استان" sheetId="130" state="hidden" r:id="rId2"/>
    <sheet name="شهرستان" sheetId="134" r:id="rId3"/>
    <sheet name="گلخانه" sheetId="135" r:id="rId4"/>
    <sheet name="باغی" sheetId="136" r:id="rId5"/>
  </sheets>
  <definedNames>
    <definedName name="_xlnm._FilterDatabase" localSheetId="0" hidden="1">کل99!$A$4:$Z$1252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49" i="134"/>
  <c r="I49"/>
  <c r="J49" s="1"/>
  <c r="F49"/>
  <c r="L6" i="133"/>
  <c r="M6"/>
  <c r="L7"/>
  <c r="M7"/>
  <c r="L10"/>
  <c r="M10"/>
  <c r="L11"/>
  <c r="M11"/>
  <c r="L12"/>
  <c r="M12"/>
  <c r="L13"/>
  <c r="M13"/>
  <c r="L14"/>
  <c r="M14"/>
  <c r="L15"/>
  <c r="M15"/>
  <c r="L16"/>
  <c r="M16"/>
  <c r="L18"/>
  <c r="M18"/>
  <c r="L19"/>
  <c r="M19"/>
  <c r="L21"/>
  <c r="M21"/>
  <c r="N21"/>
  <c r="L22"/>
  <c r="M22"/>
  <c r="N22"/>
  <c r="L23"/>
  <c r="M23"/>
  <c r="N23"/>
  <c r="L24"/>
  <c r="M24"/>
  <c r="N24"/>
  <c r="L25"/>
  <c r="M25"/>
  <c r="N25"/>
  <c r="L26"/>
  <c r="M26"/>
  <c r="N26"/>
  <c r="L27"/>
  <c r="M27"/>
  <c r="N27"/>
  <c r="L28"/>
  <c r="M28"/>
  <c r="N28"/>
  <c r="L29"/>
  <c r="M29"/>
  <c r="N29"/>
  <c r="L30"/>
  <c r="M30"/>
  <c r="N30"/>
  <c r="L31"/>
  <c r="M31"/>
  <c r="N31"/>
  <c r="L32"/>
  <c r="M32"/>
  <c r="N32"/>
  <c r="L33"/>
  <c r="M33"/>
  <c r="N33"/>
  <c r="L34"/>
  <c r="M34"/>
  <c r="N34"/>
  <c r="L35"/>
  <c r="M35"/>
  <c r="N35"/>
  <c r="L36"/>
  <c r="M36"/>
  <c r="N36"/>
  <c r="L37"/>
  <c r="M37"/>
  <c r="N37"/>
  <c r="L38"/>
  <c r="M38"/>
  <c r="N38"/>
  <c r="L39"/>
  <c r="M39"/>
  <c r="N39"/>
  <c r="L40"/>
  <c r="M40"/>
  <c r="N40"/>
  <c r="L41"/>
  <c r="M41"/>
  <c r="N41"/>
  <c r="L42"/>
  <c r="M42"/>
  <c r="N42"/>
  <c r="L43"/>
  <c r="M43"/>
  <c r="N43"/>
  <c r="L44"/>
  <c r="M44"/>
  <c r="N44"/>
  <c r="L45"/>
  <c r="M45"/>
  <c r="N45"/>
  <c r="L46"/>
  <c r="M46"/>
  <c r="N46"/>
  <c r="L47"/>
  <c r="M47"/>
  <c r="N47"/>
  <c r="L48"/>
  <c r="M48"/>
  <c r="N48"/>
  <c r="L49"/>
  <c r="M49"/>
  <c r="N49"/>
  <c r="L50"/>
  <c r="M50"/>
  <c r="N50"/>
  <c r="L51"/>
  <c r="M51"/>
  <c r="N51"/>
  <c r="L52"/>
  <c r="M52"/>
  <c r="N52"/>
  <c r="L5"/>
  <c r="M5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H6"/>
  <c r="I6"/>
  <c r="H7"/>
  <c r="I7"/>
  <c r="H10"/>
  <c r="I10"/>
  <c r="H11"/>
  <c r="I11"/>
  <c r="H12"/>
  <c r="I12"/>
  <c r="H13"/>
  <c r="I13"/>
  <c r="H14"/>
  <c r="I14"/>
  <c r="H15"/>
  <c r="I15"/>
  <c r="H16"/>
  <c r="I16"/>
  <c r="H18"/>
  <c r="I18"/>
  <c r="H19"/>
  <c r="I19"/>
  <c r="G21"/>
  <c r="H21"/>
  <c r="I21"/>
  <c r="J21"/>
  <c r="G22"/>
  <c r="H22"/>
  <c r="I22"/>
  <c r="J22"/>
  <c r="G23"/>
  <c r="H23"/>
  <c r="I23"/>
  <c r="J23"/>
  <c r="G24"/>
  <c r="H24"/>
  <c r="I24"/>
  <c r="J24"/>
  <c r="G25"/>
  <c r="H25"/>
  <c r="I25"/>
  <c r="J25"/>
  <c r="G26"/>
  <c r="H26"/>
  <c r="I26"/>
  <c r="J26"/>
  <c r="G27"/>
  <c r="H27"/>
  <c r="I27"/>
  <c r="J27"/>
  <c r="G28"/>
  <c r="H28"/>
  <c r="I28"/>
  <c r="J28"/>
  <c r="G29"/>
  <c r="H29"/>
  <c r="I29"/>
  <c r="J29"/>
  <c r="G30"/>
  <c r="H30"/>
  <c r="I30"/>
  <c r="J30"/>
  <c r="G31"/>
  <c r="H31"/>
  <c r="I31"/>
  <c r="J31"/>
  <c r="G32"/>
  <c r="H32"/>
  <c r="I32"/>
  <c r="J32"/>
  <c r="G33"/>
  <c r="H33"/>
  <c r="I33"/>
  <c r="J33"/>
  <c r="G34"/>
  <c r="H34"/>
  <c r="I34"/>
  <c r="J34"/>
  <c r="G35"/>
  <c r="H35"/>
  <c r="I35"/>
  <c r="J35"/>
  <c r="G36"/>
  <c r="H36"/>
  <c r="I36"/>
  <c r="J36"/>
  <c r="G37"/>
  <c r="H37"/>
  <c r="I37"/>
  <c r="J37"/>
  <c r="G38"/>
  <c r="H38"/>
  <c r="I38"/>
  <c r="J38"/>
  <c r="G39"/>
  <c r="H39"/>
  <c r="I39"/>
  <c r="J39"/>
  <c r="G40"/>
  <c r="H40"/>
  <c r="I40"/>
  <c r="J40"/>
  <c r="G41"/>
  <c r="H41"/>
  <c r="I41"/>
  <c r="J41"/>
  <c r="G42"/>
  <c r="H42"/>
  <c r="I42"/>
  <c r="J42"/>
  <c r="G43"/>
  <c r="H43"/>
  <c r="I43"/>
  <c r="J43"/>
  <c r="G44"/>
  <c r="H44"/>
  <c r="I44"/>
  <c r="J44"/>
  <c r="G45"/>
  <c r="H45"/>
  <c r="I45"/>
  <c r="J45"/>
  <c r="G46"/>
  <c r="H46"/>
  <c r="I46"/>
  <c r="J46"/>
  <c r="G47"/>
  <c r="H47"/>
  <c r="I47"/>
  <c r="J47"/>
  <c r="G48"/>
  <c r="H48"/>
  <c r="I48"/>
  <c r="J48"/>
  <c r="G49"/>
  <c r="H49"/>
  <c r="I49"/>
  <c r="J49"/>
  <c r="G50"/>
  <c r="H50"/>
  <c r="I50"/>
  <c r="J50"/>
  <c r="G51"/>
  <c r="H51"/>
  <c r="I51"/>
  <c r="J51"/>
  <c r="G52"/>
  <c r="H52"/>
  <c r="I52"/>
  <c r="J52"/>
  <c r="H5"/>
  <c r="I5"/>
  <c r="F6"/>
  <c r="F7"/>
  <c r="F10"/>
  <c r="F11"/>
  <c r="F12"/>
  <c r="F13"/>
  <c r="F14"/>
  <c r="F15"/>
  <c r="F16"/>
  <c r="F18"/>
  <c r="F19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"/>
  <c r="E6"/>
  <c r="E7"/>
  <c r="E10"/>
  <c r="E11"/>
  <c r="E12"/>
  <c r="E13"/>
  <c r="E14"/>
  <c r="E15"/>
  <c r="E16"/>
  <c r="E19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"/>
  <c r="P51" l="1"/>
  <c r="P25"/>
  <c r="O49"/>
  <c r="O45"/>
  <c r="O41"/>
  <c r="O37"/>
  <c r="O33"/>
  <c r="O29"/>
  <c r="O5"/>
  <c r="P52"/>
  <c r="P22"/>
  <c r="O15"/>
  <c r="O11"/>
  <c r="O7"/>
  <c r="O51"/>
  <c r="O47"/>
  <c r="O43"/>
  <c r="O39"/>
  <c r="O35"/>
  <c r="O31"/>
  <c r="P49"/>
  <c r="P18"/>
  <c r="O52"/>
  <c r="O50"/>
  <c r="O48"/>
  <c r="O46"/>
  <c r="O44"/>
  <c r="O42"/>
  <c r="O40"/>
  <c r="O38"/>
  <c r="O36"/>
  <c r="O34"/>
  <c r="O32"/>
  <c r="O30"/>
  <c r="O28"/>
  <c r="O26"/>
  <c r="O24"/>
  <c r="O22"/>
  <c r="O14"/>
  <c r="O10"/>
  <c r="O6"/>
  <c r="O27"/>
  <c r="O25"/>
  <c r="O23"/>
  <c r="O21"/>
  <c r="O19"/>
  <c r="O18"/>
  <c r="O16"/>
  <c r="O13"/>
  <c r="O12"/>
  <c r="N69" l="1"/>
  <c r="N19" s="1"/>
  <c r="J69"/>
  <c r="J19" s="1"/>
  <c r="G69"/>
  <c r="N68"/>
  <c r="N18" s="1"/>
  <c r="J68"/>
  <c r="J18" s="1"/>
  <c r="N66"/>
  <c r="N16" s="1"/>
  <c r="J66"/>
  <c r="G66"/>
  <c r="G16" s="1"/>
  <c r="N65"/>
  <c r="N15" s="1"/>
  <c r="J65"/>
  <c r="G65"/>
  <c r="G15" s="1"/>
  <c r="N64"/>
  <c r="J64"/>
  <c r="G64"/>
  <c r="N63"/>
  <c r="J63"/>
  <c r="G63"/>
  <c r="N62"/>
  <c r="J62"/>
  <c r="G62"/>
  <c r="N61"/>
  <c r="J61"/>
  <c r="G61"/>
  <c r="N60"/>
  <c r="J60"/>
  <c r="G60"/>
  <c r="M59"/>
  <c r="L59"/>
  <c r="I59"/>
  <c r="H59"/>
  <c r="F59"/>
  <c r="E59"/>
  <c r="N58"/>
  <c r="J58"/>
  <c r="G58"/>
  <c r="N57"/>
  <c r="J57"/>
  <c r="G57"/>
  <c r="N56"/>
  <c r="J56"/>
  <c r="G56"/>
  <c r="N55"/>
  <c r="J55"/>
  <c r="G55"/>
  <c r="K55" l="1"/>
  <c r="K57"/>
  <c r="G59"/>
  <c r="F9"/>
  <c r="I67"/>
  <c r="I9"/>
  <c r="M67"/>
  <c r="M9"/>
  <c r="K60"/>
  <c r="K62"/>
  <c r="K64"/>
  <c r="K66"/>
  <c r="K16" s="1"/>
  <c r="J16"/>
  <c r="K69"/>
  <c r="K19" s="1"/>
  <c r="G19"/>
  <c r="K56"/>
  <c r="K58"/>
  <c r="E67"/>
  <c r="E9"/>
  <c r="H67"/>
  <c r="H9"/>
  <c r="N59"/>
  <c r="L9"/>
  <c r="O9" s="1"/>
  <c r="K61"/>
  <c r="K63"/>
  <c r="K65"/>
  <c r="K15" s="1"/>
  <c r="J15"/>
  <c r="J59"/>
  <c r="L67"/>
  <c r="F67"/>
  <c r="F70" l="1"/>
  <c r="F20" s="1"/>
  <c r="F17"/>
  <c r="L70"/>
  <c r="L20" s="1"/>
  <c r="L17"/>
  <c r="N67"/>
  <c r="H70"/>
  <c r="H20" s="1"/>
  <c r="H17"/>
  <c r="E68"/>
  <c r="E17"/>
  <c r="M70"/>
  <c r="M20" s="1"/>
  <c r="M17"/>
  <c r="I70"/>
  <c r="I20" s="1"/>
  <c r="I17"/>
  <c r="G67"/>
  <c r="K59"/>
  <c r="J67"/>
  <c r="N1110"/>
  <c r="J1110"/>
  <c r="G1110"/>
  <c r="N1109"/>
  <c r="J1109"/>
  <c r="G1109"/>
  <c r="M1108"/>
  <c r="L1108"/>
  <c r="I1108"/>
  <c r="H1108"/>
  <c r="F1108"/>
  <c r="E1108"/>
  <c r="N1107"/>
  <c r="J1107"/>
  <c r="G1107"/>
  <c r="N1106"/>
  <c r="N1108" s="1"/>
  <c r="J1106"/>
  <c r="G1106"/>
  <c r="N1105"/>
  <c r="J1105"/>
  <c r="K1105" s="1"/>
  <c r="G1105"/>
  <c r="N514"/>
  <c r="N14" s="1"/>
  <c r="J514"/>
  <c r="G514"/>
  <c r="G14" s="1"/>
  <c r="N513"/>
  <c r="N13" s="1"/>
  <c r="J513"/>
  <c r="G513"/>
  <c r="G13" s="1"/>
  <c r="N512"/>
  <c r="N12" s="1"/>
  <c r="J512"/>
  <c r="G512"/>
  <c r="G12" s="1"/>
  <c r="N511"/>
  <c r="N11" s="1"/>
  <c r="J511"/>
  <c r="G511"/>
  <c r="G11" s="1"/>
  <c r="N510"/>
  <c r="N10" s="1"/>
  <c r="J510"/>
  <c r="G510"/>
  <c r="G10" s="1"/>
  <c r="N509"/>
  <c r="J509"/>
  <c r="J9" s="1"/>
  <c r="G509"/>
  <c r="M508"/>
  <c r="M8" s="1"/>
  <c r="L508"/>
  <c r="I508"/>
  <c r="I8" s="1"/>
  <c r="H508"/>
  <c r="F508"/>
  <c r="F8" s="1"/>
  <c r="E508"/>
  <c r="N507"/>
  <c r="N7" s="1"/>
  <c r="J507"/>
  <c r="G507"/>
  <c r="G7" s="1"/>
  <c r="N506"/>
  <c r="J506"/>
  <c r="G506"/>
  <c r="N505"/>
  <c r="N5" s="1"/>
  <c r="J505"/>
  <c r="G505"/>
  <c r="K1107" l="1"/>
  <c r="N9"/>
  <c r="P20"/>
  <c r="G9"/>
  <c r="K511"/>
  <c r="K11" s="1"/>
  <c r="J11"/>
  <c r="K513"/>
  <c r="K13" s="1"/>
  <c r="J13"/>
  <c r="K67"/>
  <c r="G17"/>
  <c r="K505"/>
  <c r="J5"/>
  <c r="G6"/>
  <c r="N6"/>
  <c r="K507"/>
  <c r="K7" s="1"/>
  <c r="J7"/>
  <c r="E8"/>
  <c r="H8"/>
  <c r="L8"/>
  <c r="O8" s="1"/>
  <c r="K510"/>
  <c r="J10"/>
  <c r="K512"/>
  <c r="K12" s="1"/>
  <c r="J12"/>
  <c r="K514"/>
  <c r="K14" s="1"/>
  <c r="J14"/>
  <c r="G1108"/>
  <c r="K1106"/>
  <c r="K1108" s="1"/>
  <c r="K1110"/>
  <c r="J70"/>
  <c r="J20" s="1"/>
  <c r="J17"/>
  <c r="G68"/>
  <c r="E18"/>
  <c r="E70"/>
  <c r="E20" s="1"/>
  <c r="N70"/>
  <c r="N20" s="1"/>
  <c r="N17"/>
  <c r="O20"/>
  <c r="G508"/>
  <c r="G8" s="1"/>
  <c r="G5"/>
  <c r="N508"/>
  <c r="N8" s="1"/>
  <c r="K506"/>
  <c r="J6"/>
  <c r="O17"/>
  <c r="J508"/>
  <c r="K1109"/>
  <c r="K509"/>
  <c r="J1108"/>
  <c r="K9" l="1"/>
  <c r="K6"/>
  <c r="K68"/>
  <c r="K18" s="1"/>
  <c r="G18"/>
  <c r="K508"/>
  <c r="K8" s="1"/>
  <c r="K5"/>
  <c r="K70"/>
  <c r="K20" s="1"/>
  <c r="K17"/>
  <c r="J8"/>
  <c r="K10"/>
  <c r="G70"/>
  <c r="G20" s="1"/>
  <c r="D5" i="130"/>
  <c r="E5"/>
  <c r="G5"/>
  <c r="H5"/>
  <c r="K5"/>
  <c r="N5" s="1"/>
  <c r="L5"/>
  <c r="D6"/>
  <c r="E6"/>
  <c r="G6"/>
  <c r="H6"/>
  <c r="K6"/>
  <c r="L6"/>
  <c r="D9"/>
  <c r="E9"/>
  <c r="G9"/>
  <c r="H9"/>
  <c r="K9"/>
  <c r="N9" s="1"/>
  <c r="L9"/>
  <c r="D10"/>
  <c r="E10"/>
  <c r="G10"/>
  <c r="H10"/>
  <c r="K10"/>
  <c r="L10"/>
  <c r="D11"/>
  <c r="E11"/>
  <c r="G11"/>
  <c r="H11"/>
  <c r="K11"/>
  <c r="N11" s="1"/>
  <c r="L11"/>
  <c r="D12"/>
  <c r="E12"/>
  <c r="G12"/>
  <c r="H12"/>
  <c r="K12"/>
  <c r="L12"/>
  <c r="D13"/>
  <c r="E13"/>
  <c r="G13"/>
  <c r="H13"/>
  <c r="K13"/>
  <c r="L13"/>
  <c r="D14"/>
  <c r="E14"/>
  <c r="G14"/>
  <c r="H14"/>
  <c r="K14"/>
  <c r="L14"/>
  <c r="D15"/>
  <c r="E15"/>
  <c r="G15"/>
  <c r="H15"/>
  <c r="K15"/>
  <c r="N15" s="1"/>
  <c r="L15"/>
  <c r="E17"/>
  <c r="G17"/>
  <c r="H17"/>
  <c r="K17"/>
  <c r="L17"/>
  <c r="D18"/>
  <c r="E18"/>
  <c r="G18"/>
  <c r="H18"/>
  <c r="K18"/>
  <c r="L18"/>
  <c r="D20"/>
  <c r="E20"/>
  <c r="G20"/>
  <c r="H20"/>
  <c r="K20"/>
  <c r="L20"/>
  <c r="D21"/>
  <c r="E21"/>
  <c r="G21"/>
  <c r="H21"/>
  <c r="K21"/>
  <c r="L21"/>
  <c r="D22"/>
  <c r="E22"/>
  <c r="G22"/>
  <c r="H22"/>
  <c r="K22"/>
  <c r="L22"/>
  <c r="D23"/>
  <c r="E23"/>
  <c r="G23"/>
  <c r="H23"/>
  <c r="K23"/>
  <c r="N23" s="1"/>
  <c r="L23"/>
  <c r="E25"/>
  <c r="G25"/>
  <c r="H25"/>
  <c r="K25"/>
  <c r="N25" s="1"/>
  <c r="L25"/>
  <c r="E26"/>
  <c r="G26"/>
  <c r="H26"/>
  <c r="K26"/>
  <c r="L26"/>
  <c r="D28"/>
  <c r="E28"/>
  <c r="G28"/>
  <c r="H28"/>
  <c r="K28"/>
  <c r="N28" s="1"/>
  <c r="L28"/>
  <c r="D29"/>
  <c r="E29"/>
  <c r="G29"/>
  <c r="H29"/>
  <c r="K29"/>
  <c r="L29"/>
  <c r="D30"/>
  <c r="E30"/>
  <c r="G30"/>
  <c r="H30"/>
  <c r="K30"/>
  <c r="N30" s="1"/>
  <c r="L30"/>
  <c r="D31"/>
  <c r="E31"/>
  <c r="G31"/>
  <c r="H31"/>
  <c r="K31"/>
  <c r="L31"/>
  <c r="D32"/>
  <c r="E32"/>
  <c r="G32"/>
  <c r="H32"/>
  <c r="K32"/>
  <c r="N32" s="1"/>
  <c r="L32"/>
  <c r="E34"/>
  <c r="G34"/>
  <c r="H34"/>
  <c r="K34"/>
  <c r="N34" s="1"/>
  <c r="L34"/>
  <c r="E35"/>
  <c r="G35"/>
  <c r="H35"/>
  <c r="K35"/>
  <c r="L35"/>
  <c r="E36"/>
  <c r="G36"/>
  <c r="H36"/>
  <c r="K36"/>
  <c r="L36"/>
  <c r="E37"/>
  <c r="G37"/>
  <c r="H37"/>
  <c r="K37"/>
  <c r="N37" s="1"/>
  <c r="L37"/>
  <c r="E38"/>
  <c r="G38"/>
  <c r="H38"/>
  <c r="K38"/>
  <c r="N38" s="1"/>
  <c r="L38"/>
  <c r="E40"/>
  <c r="G40"/>
  <c r="H40"/>
  <c r="K40"/>
  <c r="L40"/>
  <c r="E41"/>
  <c r="G41"/>
  <c r="H41"/>
  <c r="K41"/>
  <c r="L41"/>
  <c r="E42"/>
  <c r="G42"/>
  <c r="H42"/>
  <c r="K42"/>
  <c r="N42" s="1"/>
  <c r="L42"/>
  <c r="D45"/>
  <c r="E45"/>
  <c r="G45"/>
  <c r="H45"/>
  <c r="K45"/>
  <c r="L45"/>
  <c r="D46"/>
  <c r="E46"/>
  <c r="G46"/>
  <c r="H46"/>
  <c r="K46"/>
  <c r="N46" s="1"/>
  <c r="L46"/>
  <c r="D47"/>
  <c r="E47"/>
  <c r="G47"/>
  <c r="H47"/>
  <c r="K47"/>
  <c r="L47"/>
  <c r="D48"/>
  <c r="E48"/>
  <c r="G48"/>
  <c r="H48"/>
  <c r="K48"/>
  <c r="N48" s="1"/>
  <c r="L48"/>
  <c r="D49"/>
  <c r="E49"/>
  <c r="G49"/>
  <c r="H49"/>
  <c r="K49"/>
  <c r="L49"/>
  <c r="E4"/>
  <c r="G4"/>
  <c r="H4"/>
  <c r="K4"/>
  <c r="L4"/>
  <c r="D4"/>
  <c r="N21" l="1"/>
  <c r="N18"/>
  <c r="N4"/>
  <c r="N41"/>
  <c r="N36"/>
  <c r="O17"/>
  <c r="N14"/>
  <c r="N12"/>
  <c r="N10"/>
  <c r="N6"/>
  <c r="N49"/>
  <c r="N47"/>
  <c r="N45"/>
  <c r="N40"/>
  <c r="N35"/>
  <c r="N31"/>
  <c r="N29"/>
  <c r="N26"/>
  <c r="N22"/>
  <c r="N20"/>
  <c r="N17"/>
  <c r="M11"/>
  <c r="M25"/>
  <c r="M5"/>
  <c r="M42"/>
  <c r="M49"/>
  <c r="M29"/>
  <c r="M20"/>
  <c r="M18"/>
  <c r="M6"/>
  <c r="M34"/>
  <c r="M41"/>
  <c r="M13"/>
  <c r="N13"/>
  <c r="D35"/>
  <c r="D34"/>
  <c r="M47"/>
  <c r="M30"/>
  <c r="M22"/>
  <c r="M14"/>
  <c r="M10"/>
  <c r="M4"/>
  <c r="M35"/>
  <c r="M26"/>
  <c r="M23"/>
  <c r="M37"/>
  <c r="M28"/>
  <c r="M36"/>
  <c r="M9"/>
  <c r="M46"/>
  <c r="M40"/>
  <c r="M21"/>
  <c r="M12"/>
  <c r="M17"/>
  <c r="M45"/>
  <c r="O21"/>
  <c r="M15"/>
  <c r="D37"/>
  <c r="O48"/>
  <c r="M48"/>
  <c r="D36" l="1"/>
  <c r="D40"/>
  <c r="D41"/>
  <c r="D38"/>
  <c r="D42" l="1"/>
  <c r="M38" l="1"/>
  <c r="M31"/>
  <c r="M32" l="1"/>
  <c r="K39" l="1"/>
  <c r="E7"/>
  <c r="H7"/>
  <c r="L7"/>
  <c r="G43"/>
  <c r="K43"/>
  <c r="D43"/>
  <c r="G39"/>
  <c r="D39"/>
  <c r="G33"/>
  <c r="K33"/>
  <c r="D33"/>
  <c r="G27"/>
  <c r="K27"/>
  <c r="D25"/>
  <c r="D26"/>
  <c r="E24"/>
  <c r="H24"/>
  <c r="K8"/>
  <c r="H8"/>
  <c r="G8"/>
  <c r="D8"/>
  <c r="I5"/>
  <c r="I6"/>
  <c r="I9"/>
  <c r="I10"/>
  <c r="I11"/>
  <c r="I12"/>
  <c r="I13"/>
  <c r="I14"/>
  <c r="I15"/>
  <c r="I17"/>
  <c r="I18"/>
  <c r="I20"/>
  <c r="I21"/>
  <c r="I22"/>
  <c r="I23"/>
  <c r="I25"/>
  <c r="I26"/>
  <c r="I28"/>
  <c r="I29"/>
  <c r="I30"/>
  <c r="I31"/>
  <c r="I32"/>
  <c r="I34"/>
  <c r="I35"/>
  <c r="I36"/>
  <c r="I37"/>
  <c r="I38"/>
  <c r="I40"/>
  <c r="I41"/>
  <c r="I42"/>
  <c r="I45"/>
  <c r="I46"/>
  <c r="I47"/>
  <c r="I48"/>
  <c r="I49"/>
  <c r="F9"/>
  <c r="F10"/>
  <c r="F11"/>
  <c r="F12"/>
  <c r="F13"/>
  <c r="F14"/>
  <c r="F15"/>
  <c r="F18"/>
  <c r="F20"/>
  <c r="F21"/>
  <c r="F22"/>
  <c r="F23"/>
  <c r="F28"/>
  <c r="F29"/>
  <c r="F30"/>
  <c r="F31"/>
  <c r="F32"/>
  <c r="F34"/>
  <c r="F35"/>
  <c r="F36"/>
  <c r="F37"/>
  <c r="F38"/>
  <c r="F40"/>
  <c r="F41"/>
  <c r="F42"/>
  <c r="F45"/>
  <c r="F46"/>
  <c r="F47"/>
  <c r="F48"/>
  <c r="F49"/>
  <c r="F5"/>
  <c r="F6"/>
  <c r="F4"/>
  <c r="N33" l="1"/>
  <c r="N39"/>
  <c r="N8"/>
  <c r="N27"/>
  <c r="N43"/>
  <c r="E8"/>
  <c r="L8"/>
  <c r="M8" s="1"/>
  <c r="I4"/>
  <c r="L24"/>
  <c r="G24"/>
  <c r="L27"/>
  <c r="M27" s="1"/>
  <c r="H27"/>
  <c r="E27"/>
  <c r="L33"/>
  <c r="M33" s="1"/>
  <c r="H33"/>
  <c r="E33"/>
  <c r="L39"/>
  <c r="M39" s="1"/>
  <c r="H39"/>
  <c r="E39"/>
  <c r="L43"/>
  <c r="M43" s="1"/>
  <c r="H43"/>
  <c r="E43"/>
  <c r="D7"/>
  <c r="K7"/>
  <c r="G7"/>
  <c r="D24"/>
  <c r="K24"/>
  <c r="H16"/>
  <c r="G16"/>
  <c r="J45"/>
  <c r="J31"/>
  <c r="E16"/>
  <c r="J32"/>
  <c r="J30"/>
  <c r="J28"/>
  <c r="J18"/>
  <c r="J49"/>
  <c r="J38"/>
  <c r="J36"/>
  <c r="D16"/>
  <c r="J5"/>
  <c r="J42"/>
  <c r="J40"/>
  <c r="J37"/>
  <c r="J35"/>
  <c r="J22"/>
  <c r="J14"/>
  <c r="J12"/>
  <c r="J10"/>
  <c r="J6"/>
  <c r="L16"/>
  <c r="J47"/>
  <c r="J23"/>
  <c r="J21"/>
  <c r="J15"/>
  <c r="J13"/>
  <c r="J11"/>
  <c r="J9"/>
  <c r="J29"/>
  <c r="D17"/>
  <c r="J48"/>
  <c r="D27"/>
  <c r="F27"/>
  <c r="K16"/>
  <c r="I7"/>
  <c r="F7"/>
  <c r="J41"/>
  <c r="J34"/>
  <c r="G44"/>
  <c r="J20"/>
  <c r="J46"/>
  <c r="N16" l="1"/>
  <c r="M24"/>
  <c r="O24"/>
  <c r="N7"/>
  <c r="M7"/>
  <c r="N24"/>
  <c r="K44"/>
  <c r="N44" s="1"/>
  <c r="F33"/>
  <c r="L44"/>
  <c r="I27"/>
  <c r="F43"/>
  <c r="J26"/>
  <c r="F26"/>
  <c r="J4"/>
  <c r="I24"/>
  <c r="E50"/>
  <c r="I43"/>
  <c r="H44"/>
  <c r="F39"/>
  <c r="D44"/>
  <c r="F16"/>
  <c r="F8"/>
  <c r="E44"/>
  <c r="J25"/>
  <c r="F25"/>
  <c r="F24"/>
  <c r="I33"/>
  <c r="I39"/>
  <c r="G50"/>
  <c r="H19"/>
  <c r="M16"/>
  <c r="E19"/>
  <c r="G19"/>
  <c r="L19"/>
  <c r="J43"/>
  <c r="K50"/>
  <c r="J7"/>
  <c r="D19"/>
  <c r="K19"/>
  <c r="L50"/>
  <c r="D50"/>
  <c r="H50"/>
  <c r="G51"/>
  <c r="N19" l="1"/>
  <c r="N50"/>
  <c r="M44"/>
  <c r="I44"/>
  <c r="F44"/>
  <c r="J24"/>
  <c r="J33"/>
  <c r="J27"/>
  <c r="J39"/>
  <c r="I8"/>
  <c r="J17"/>
  <c r="F17"/>
  <c r="I19"/>
  <c r="I16"/>
  <c r="E51"/>
  <c r="M19"/>
  <c r="O19"/>
  <c r="O50"/>
  <c r="M50"/>
  <c r="F50"/>
  <c r="J19"/>
  <c r="J44"/>
  <c r="L51"/>
  <c r="K51" l="1"/>
  <c r="I50"/>
  <c r="J8"/>
  <c r="F19"/>
  <c r="D51"/>
  <c r="H51"/>
  <c r="O51" s="1"/>
  <c r="J16"/>
  <c r="I51"/>
  <c r="M51" l="1"/>
  <c r="N51"/>
  <c r="J50"/>
  <c r="F51"/>
  <c r="J51"/>
</calcChain>
</file>

<file path=xl/sharedStrings.xml><?xml version="1.0" encoding="utf-8"?>
<sst xmlns="http://schemas.openxmlformats.org/spreadsheetml/2006/main" count="3799" uniqueCount="125">
  <si>
    <t>جمع</t>
  </si>
  <si>
    <t>استان</t>
  </si>
  <si>
    <t>اردستان</t>
  </si>
  <si>
    <t>اصفهان</t>
  </si>
  <si>
    <t>برخوار</t>
  </si>
  <si>
    <t>تیران و کرون</t>
  </si>
  <si>
    <t>چادگان</t>
  </si>
  <si>
    <t>خمینی شهر</t>
  </si>
  <si>
    <t>خوانسار</t>
  </si>
  <si>
    <t>دهاقان</t>
  </si>
  <si>
    <t>سمیرم</t>
  </si>
  <si>
    <t>شهرضا</t>
  </si>
  <si>
    <t>فریدن</t>
  </si>
  <si>
    <t>فریدونشهر</t>
  </si>
  <si>
    <t>فلاورجان</t>
  </si>
  <si>
    <t>کاشان</t>
  </si>
  <si>
    <t>گلپایگان</t>
  </si>
  <si>
    <t>لنجان</t>
  </si>
  <si>
    <t>مبارکه</t>
  </si>
  <si>
    <t>نائین</t>
  </si>
  <si>
    <t>نطنز</t>
  </si>
  <si>
    <t>توت فرنگی</t>
  </si>
  <si>
    <t>گوجه فرنگی</t>
  </si>
  <si>
    <t>انواع فلفل</t>
  </si>
  <si>
    <t>بادمجان</t>
  </si>
  <si>
    <t>سایر سبزیجات</t>
  </si>
  <si>
    <t>نام محصول</t>
  </si>
  <si>
    <t xml:space="preserve">سطح غیربارور </t>
  </si>
  <si>
    <t>سطح بارور</t>
  </si>
  <si>
    <t>کل سطح</t>
  </si>
  <si>
    <t xml:space="preserve">میزان تولید </t>
  </si>
  <si>
    <t>عملکرد</t>
  </si>
  <si>
    <t>آبی</t>
  </si>
  <si>
    <t>دیم</t>
  </si>
  <si>
    <t>میوه های دانه دار</t>
  </si>
  <si>
    <t xml:space="preserve"> سیب</t>
  </si>
  <si>
    <t xml:space="preserve"> گلابی</t>
  </si>
  <si>
    <t xml:space="preserve"> به</t>
  </si>
  <si>
    <t>جمع میوه های دانه دار</t>
  </si>
  <si>
    <t>میوه های هسته دار</t>
  </si>
  <si>
    <t xml:space="preserve"> آلبالو</t>
  </si>
  <si>
    <t xml:space="preserve"> گیلاس</t>
  </si>
  <si>
    <t xml:space="preserve"> گوجه</t>
  </si>
  <si>
    <t xml:space="preserve"> آلو</t>
  </si>
  <si>
    <t xml:space="preserve"> هلو</t>
  </si>
  <si>
    <t xml:space="preserve"> شفتالو</t>
  </si>
  <si>
    <t xml:space="preserve"> زردآلووقيسي</t>
  </si>
  <si>
    <t xml:space="preserve"> شلیل</t>
  </si>
  <si>
    <t>جمع میوه های هسته دار</t>
  </si>
  <si>
    <t>میوه های دانه ریز</t>
  </si>
  <si>
    <t xml:space="preserve"> انگور</t>
  </si>
  <si>
    <t xml:space="preserve"> توت درختي</t>
  </si>
  <si>
    <t>جمع میوه های دانه ریز</t>
  </si>
  <si>
    <t>میوه های خشک</t>
  </si>
  <si>
    <t xml:space="preserve"> پسته </t>
  </si>
  <si>
    <t xml:space="preserve"> بادام</t>
  </si>
  <si>
    <t xml:space="preserve"> گردو</t>
  </si>
  <si>
    <t xml:space="preserve"> فندق</t>
  </si>
  <si>
    <t>جمع میوه های خشک</t>
  </si>
  <si>
    <t xml:space="preserve"> زرشک</t>
  </si>
  <si>
    <t xml:space="preserve"> عناب</t>
  </si>
  <si>
    <t>جمع میوه های سردسیری</t>
  </si>
  <si>
    <t>میوه های نیمه گرمسیری</t>
  </si>
  <si>
    <t xml:space="preserve"> خرما</t>
  </si>
  <si>
    <t xml:space="preserve"> انار</t>
  </si>
  <si>
    <t xml:space="preserve"> انجير</t>
  </si>
  <si>
    <t xml:space="preserve"> خرمالو</t>
  </si>
  <si>
    <t xml:space="preserve"> زيتون</t>
  </si>
  <si>
    <t>جمع میوه های نیمه گرمسیری</t>
  </si>
  <si>
    <t>محصولات گلخانه ای</t>
  </si>
  <si>
    <t>سبزی و صیفی</t>
  </si>
  <si>
    <t xml:space="preserve">خیار </t>
  </si>
  <si>
    <t>جمع سبزی و صیفی</t>
  </si>
  <si>
    <t>سایر محصولات</t>
  </si>
  <si>
    <t>گیاهان دارویی</t>
  </si>
  <si>
    <t xml:space="preserve">سایر </t>
  </si>
  <si>
    <t>جمع سایر محصولات</t>
  </si>
  <si>
    <t>جمع محصولات گلخانه ای</t>
  </si>
  <si>
    <t>سایر محصولات باغبانی</t>
  </si>
  <si>
    <t xml:space="preserve"> زعفران </t>
  </si>
  <si>
    <t xml:space="preserve"> گلستان (گل محمدی)</t>
  </si>
  <si>
    <t xml:space="preserve">باغات مخلوط </t>
  </si>
  <si>
    <t xml:space="preserve"> گیاهان دارویی</t>
  </si>
  <si>
    <t xml:space="preserve"> قارچ دکمه ای</t>
  </si>
  <si>
    <t>جمع سایر محصولات باغبانی</t>
  </si>
  <si>
    <t>کل محصولات</t>
  </si>
  <si>
    <t>بوئین و میاندشت</t>
  </si>
  <si>
    <t>نجف آباد</t>
  </si>
  <si>
    <t/>
  </si>
  <si>
    <t>میوه های سردسیری</t>
  </si>
  <si>
    <t xml:space="preserve">                                 کل محصولات</t>
  </si>
  <si>
    <t xml:space="preserve">                          جمع میوه های خشک</t>
  </si>
  <si>
    <t xml:space="preserve">                            جمع میوه های خشک</t>
  </si>
  <si>
    <t xml:space="preserve">                               جمع میوه های دانه ریز</t>
  </si>
  <si>
    <t xml:space="preserve">                           جمع میوه های هسته دار</t>
  </si>
  <si>
    <t xml:space="preserve">                               جمع میوه های سردسیری</t>
  </si>
  <si>
    <t xml:space="preserve">                           جمع میوه های نیمه گرمسیری</t>
  </si>
  <si>
    <t>آران و بید گل</t>
  </si>
  <si>
    <t>خور وبیبانک</t>
  </si>
  <si>
    <t>شاهین شهر و میمه</t>
  </si>
  <si>
    <t>سیب</t>
  </si>
  <si>
    <t xml:space="preserve"> اطلاعات سطح، تولید و عملکرد محصولات باغبانی سال1399 در استان: اصفهان</t>
  </si>
  <si>
    <t xml:space="preserve">سطح غیربارور (هکتار) </t>
  </si>
  <si>
    <t>سطح بارور (هکتار)</t>
  </si>
  <si>
    <t xml:space="preserve">میزان تولید (تن) </t>
  </si>
  <si>
    <t>آمار گلخانه سبزی و صیفی در فضای باز مرکز جهاد کشاورزی .......... مدیریت جهاد کشاورزی شهرستان............... سال 1399</t>
  </si>
  <si>
    <t>ردیف</t>
  </si>
  <si>
    <t xml:space="preserve">عنوان </t>
  </si>
  <si>
    <t xml:space="preserve">گل و گیاهان زینتی    (گل های شاخه بریده) </t>
  </si>
  <si>
    <t>گل های آپارتمانی</t>
  </si>
  <si>
    <t>درخجه های زینتی</t>
  </si>
  <si>
    <t>نشاء  فصلی</t>
  </si>
  <si>
    <t>برحسب میلیون</t>
  </si>
  <si>
    <t>شاخه</t>
  </si>
  <si>
    <t>گلدان</t>
  </si>
  <si>
    <t>اصله</t>
  </si>
  <si>
    <t>نشاء</t>
  </si>
  <si>
    <t>نهال گواهی شده</t>
  </si>
  <si>
    <t>اصلاح و نوسازی باغات</t>
  </si>
  <si>
    <t>توسعه باغات</t>
  </si>
  <si>
    <t>تعداد اصله</t>
  </si>
  <si>
    <t>هکتار</t>
  </si>
  <si>
    <t xml:space="preserve">بر حسب </t>
  </si>
  <si>
    <t>آمار باغبانی مرکز جهاد کشاورزی شهرستان .... سال1400</t>
  </si>
  <si>
    <t xml:space="preserve"> اطلاعات سطح، تولید و عملکرد محصولات باغبانی سال1400 شهرستان .......... مرکز خدمات جهاد کشاورزی .............</t>
  </si>
</sst>
</file>

<file path=xl/styles.xml><?xml version="1.0" encoding="utf-8"?>
<styleSheet xmlns="http://schemas.openxmlformats.org/spreadsheetml/2006/main">
  <numFmts count="2">
    <numFmt numFmtId="164" formatCode="#,##0.00_-"/>
    <numFmt numFmtId="165" formatCode="0.0"/>
  </numFmts>
  <fonts count="66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17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11"/>
      <color theme="1"/>
      <name val="Arial"/>
      <family val="2"/>
      <charset val="178"/>
    </font>
    <font>
      <sz val="11"/>
      <color theme="1"/>
      <name val="Arial"/>
      <family val="2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60"/>
      <name val="Arial"/>
      <family val="2"/>
      <charset val="178"/>
    </font>
    <font>
      <sz val="11"/>
      <color indexed="8"/>
      <name val="Arial"/>
      <family val="2"/>
    </font>
    <font>
      <b/>
      <sz val="11"/>
      <color indexed="63"/>
      <name val="Arial"/>
      <family val="2"/>
      <charset val="178"/>
    </font>
    <font>
      <sz val="18"/>
      <color indexed="56"/>
      <name val="Times New Roman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0"/>
      <name val="Arial"/>
      <family val="2"/>
      <charset val="178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B Nazanin"/>
      <charset val="178"/>
    </font>
    <font>
      <b/>
      <sz val="11"/>
      <name val="B Nazanin"/>
      <charset val="178"/>
    </font>
    <font>
      <b/>
      <sz val="8"/>
      <name val="B Nazanin"/>
      <charset val="178"/>
    </font>
    <font>
      <b/>
      <sz val="9"/>
      <name val="B Nazanin"/>
      <charset val="178"/>
    </font>
    <font>
      <sz val="11"/>
      <color theme="1"/>
      <name val="2  Zar"/>
      <charset val="178"/>
    </font>
  </fonts>
  <fills count="6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505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14" applyNumberFormat="0" applyFill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17" applyNumberFormat="0" applyAlignment="0" applyProtection="0"/>
    <xf numFmtId="0" fontId="15" fillId="7" borderId="18" applyNumberFormat="0" applyAlignment="0" applyProtection="0"/>
    <xf numFmtId="0" fontId="16" fillId="7" borderId="17" applyNumberFormat="0" applyAlignment="0" applyProtection="0"/>
    <xf numFmtId="0" fontId="17" fillId="0" borderId="19" applyNumberFormat="0" applyFill="0" applyAlignment="0" applyProtection="0"/>
    <xf numFmtId="0" fontId="18" fillId="8" borderId="20" applyNumberFormat="0" applyAlignment="0" applyProtection="0"/>
    <xf numFmtId="0" fontId="19" fillId="0" borderId="0" applyNumberFormat="0" applyFill="0" applyBorder="0" applyAlignment="0" applyProtection="0"/>
    <xf numFmtId="0" fontId="6" fillId="9" borderId="21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22" applyNumberFormat="0" applyFill="0" applyAlignment="0" applyProtection="0"/>
    <xf numFmtId="0" fontId="22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2" fillId="33" borderId="0" applyNumberFormat="0" applyBorder="0" applyAlignment="0" applyProtection="0"/>
    <xf numFmtId="0" fontId="23" fillId="0" borderId="0"/>
    <xf numFmtId="0" fontId="5" fillId="0" borderId="0"/>
    <xf numFmtId="0" fontId="6" fillId="0" borderId="0"/>
    <xf numFmtId="0" fontId="1" fillId="0" borderId="0"/>
    <xf numFmtId="0" fontId="24" fillId="0" borderId="0"/>
    <xf numFmtId="0" fontId="23" fillId="0" borderId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37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51" borderId="0" applyNumberFormat="0" applyBorder="0" applyAlignment="0" applyProtection="0"/>
    <xf numFmtId="0" fontId="27" fillId="35" borderId="0" applyNumberFormat="0" applyBorder="0" applyAlignment="0" applyProtection="0"/>
    <xf numFmtId="0" fontId="28" fillId="52" borderId="23" applyNumberFormat="0" applyAlignment="0" applyProtection="0"/>
    <xf numFmtId="0" fontId="29" fillId="53" borderId="24" applyNumberFormat="0" applyAlignment="0" applyProtection="0"/>
    <xf numFmtId="0" fontId="30" fillId="0" borderId="0" applyNumberFormat="0" applyFill="0" applyBorder="0" applyAlignment="0" applyProtection="0"/>
    <xf numFmtId="0" fontId="31" fillId="36" borderId="0" applyNumberFormat="0" applyBorder="0" applyAlignment="0" applyProtection="0"/>
    <xf numFmtId="0" fontId="32" fillId="0" borderId="25" applyNumberFormat="0" applyFill="0" applyAlignment="0" applyProtection="0"/>
    <xf numFmtId="0" fontId="33" fillId="0" borderId="26" applyNumberFormat="0" applyFill="0" applyAlignment="0" applyProtection="0"/>
    <xf numFmtId="0" fontId="34" fillId="0" borderId="27" applyNumberFormat="0" applyFill="0" applyAlignment="0" applyProtection="0"/>
    <xf numFmtId="0" fontId="34" fillId="0" borderId="0" applyNumberFormat="0" applyFill="0" applyBorder="0" applyAlignment="0" applyProtection="0"/>
    <xf numFmtId="0" fontId="35" fillId="39" borderId="23" applyNumberFormat="0" applyAlignment="0" applyProtection="0"/>
    <xf numFmtId="0" fontId="36" fillId="0" borderId="28" applyNumberFormat="0" applyFill="0" applyAlignment="0" applyProtection="0"/>
    <xf numFmtId="0" fontId="37" fillId="54" borderId="0" applyNumberFormat="0" applyBorder="0" applyAlignment="0" applyProtection="0"/>
    <xf numFmtId="0" fontId="25" fillId="0" borderId="0"/>
    <xf numFmtId="0" fontId="38" fillId="0" borderId="0"/>
    <xf numFmtId="0" fontId="25" fillId="0" borderId="0"/>
    <xf numFmtId="0" fontId="25" fillId="55" borderId="29" applyNumberFormat="0" applyFont="0" applyAlignment="0" applyProtection="0"/>
    <xf numFmtId="0" fontId="39" fillId="52" borderId="30" applyNumberFormat="0" applyAlignment="0" applyProtection="0"/>
    <xf numFmtId="0" fontId="40" fillId="0" borderId="0" applyNumberFormat="0" applyFill="0" applyBorder="0" applyAlignment="0" applyProtection="0"/>
    <xf numFmtId="0" fontId="41" fillId="0" borderId="31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4" fillId="0" borderId="0"/>
    <xf numFmtId="0" fontId="43" fillId="0" borderId="0"/>
    <xf numFmtId="0" fontId="43" fillId="0" borderId="0"/>
    <xf numFmtId="0" fontId="43" fillId="0" borderId="0"/>
    <xf numFmtId="0" fontId="4" fillId="0" borderId="0"/>
    <xf numFmtId="0" fontId="5" fillId="0" borderId="0"/>
    <xf numFmtId="0" fontId="4" fillId="0" borderId="0"/>
    <xf numFmtId="0" fontId="43" fillId="0" borderId="0"/>
    <xf numFmtId="0" fontId="1" fillId="0" borderId="0"/>
    <xf numFmtId="0" fontId="43" fillId="0" borderId="0"/>
    <xf numFmtId="0" fontId="5" fillId="0" borderId="0"/>
    <xf numFmtId="0" fontId="43" fillId="0" borderId="0"/>
    <xf numFmtId="0" fontId="43" fillId="0" borderId="0"/>
    <xf numFmtId="0" fontId="4" fillId="0" borderId="0"/>
    <xf numFmtId="0" fontId="43" fillId="0" borderId="0"/>
    <xf numFmtId="0" fontId="1" fillId="0" borderId="0"/>
    <xf numFmtId="0" fontId="1" fillId="0" borderId="0"/>
    <xf numFmtId="0" fontId="4" fillId="0" borderId="0"/>
    <xf numFmtId="0" fontId="43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3" fillId="0" borderId="0"/>
    <xf numFmtId="0" fontId="4" fillId="0" borderId="0"/>
    <xf numFmtId="0" fontId="43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43" fillId="0" borderId="0"/>
    <xf numFmtId="0" fontId="4" fillId="0" borderId="0"/>
    <xf numFmtId="0" fontId="1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" fillId="0" borderId="0"/>
    <xf numFmtId="0" fontId="1" fillId="0" borderId="0"/>
    <xf numFmtId="0" fontId="5" fillId="0" borderId="0"/>
    <xf numFmtId="0" fontId="4" fillId="0" borderId="0"/>
    <xf numFmtId="0" fontId="1" fillId="0" borderId="0"/>
    <xf numFmtId="0" fontId="5" fillId="0" borderId="0"/>
    <xf numFmtId="0" fontId="4" fillId="0" borderId="0"/>
    <xf numFmtId="0" fontId="1" fillId="0" borderId="0"/>
    <xf numFmtId="0" fontId="5" fillId="0" borderId="0"/>
    <xf numFmtId="0" fontId="4" fillId="0" borderId="0"/>
    <xf numFmtId="0" fontId="1" fillId="0" borderId="0"/>
    <xf numFmtId="0" fontId="5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3" fillId="0" borderId="0"/>
    <xf numFmtId="0" fontId="1" fillId="0" borderId="0"/>
    <xf numFmtId="0" fontId="43" fillId="0" borderId="0"/>
    <xf numFmtId="0" fontId="4" fillId="0" borderId="0"/>
    <xf numFmtId="0" fontId="4" fillId="0" borderId="0"/>
    <xf numFmtId="0" fontId="43" fillId="0" borderId="0"/>
    <xf numFmtId="0" fontId="5" fillId="0" borderId="0"/>
    <xf numFmtId="0" fontId="4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" fillId="0" borderId="0"/>
    <xf numFmtId="0" fontId="5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43" fillId="0" borderId="0"/>
    <xf numFmtId="0" fontId="4" fillId="0" borderId="0"/>
    <xf numFmtId="0" fontId="1" fillId="0" borderId="0"/>
    <xf numFmtId="0" fontId="4" fillId="0" borderId="0"/>
    <xf numFmtId="0" fontId="43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4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5" fillId="0" borderId="0"/>
    <xf numFmtId="0" fontId="43" fillId="0" borderId="0"/>
    <xf numFmtId="0" fontId="1" fillId="0" borderId="0"/>
    <xf numFmtId="0" fontId="5" fillId="0" borderId="0"/>
    <xf numFmtId="0" fontId="4" fillId="0" borderId="0"/>
    <xf numFmtId="0" fontId="43" fillId="0" borderId="0"/>
    <xf numFmtId="0" fontId="4" fillId="0" borderId="0"/>
    <xf numFmtId="0" fontId="4" fillId="0" borderId="0"/>
    <xf numFmtId="0" fontId="4" fillId="0" borderId="0"/>
    <xf numFmtId="0" fontId="43" fillId="0" borderId="0"/>
    <xf numFmtId="0" fontId="4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5" fillId="0" borderId="0"/>
    <xf numFmtId="0" fontId="1" fillId="0" borderId="0"/>
    <xf numFmtId="0" fontId="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" fillId="0" borderId="0"/>
    <xf numFmtId="0" fontId="43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3" fillId="0" borderId="0"/>
    <xf numFmtId="0" fontId="5" fillId="0" borderId="0"/>
    <xf numFmtId="0" fontId="4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4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" fillId="0" borderId="0"/>
    <xf numFmtId="0" fontId="43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5" fillId="0" borderId="0"/>
    <xf numFmtId="0" fontId="43" fillId="0" borderId="0"/>
    <xf numFmtId="0" fontId="43" fillId="0" borderId="0"/>
    <xf numFmtId="0" fontId="5" fillId="0" borderId="0"/>
    <xf numFmtId="0" fontId="1" fillId="0" borderId="0"/>
    <xf numFmtId="0" fontId="4" fillId="0" borderId="0"/>
    <xf numFmtId="0" fontId="43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1" fillId="0" borderId="0"/>
    <xf numFmtId="0" fontId="4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" fillId="0" borderId="0"/>
    <xf numFmtId="0" fontId="1" fillId="0" borderId="0"/>
    <xf numFmtId="0" fontId="43" fillId="0" borderId="0"/>
    <xf numFmtId="0" fontId="4" fillId="0" borderId="0"/>
    <xf numFmtId="0" fontId="43" fillId="0" borderId="0"/>
    <xf numFmtId="0" fontId="1" fillId="0" borderId="0"/>
    <xf numFmtId="0" fontId="5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" fillId="0" borderId="0"/>
    <xf numFmtId="0" fontId="1" fillId="0" borderId="0"/>
    <xf numFmtId="0" fontId="43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" fillId="0" borderId="0"/>
    <xf numFmtId="0" fontId="43" fillId="0" borderId="0"/>
    <xf numFmtId="0" fontId="43" fillId="0" borderId="0"/>
    <xf numFmtId="0" fontId="5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5" fillId="0" borderId="0"/>
    <xf numFmtId="0" fontId="1" fillId="0" borderId="0"/>
    <xf numFmtId="0" fontId="43" fillId="0" borderId="0"/>
    <xf numFmtId="0" fontId="1" fillId="0" borderId="0"/>
    <xf numFmtId="0" fontId="4" fillId="0" borderId="0"/>
    <xf numFmtId="0" fontId="43" fillId="0" borderId="0"/>
    <xf numFmtId="0" fontId="43" fillId="0" borderId="0"/>
    <xf numFmtId="0" fontId="4" fillId="0" borderId="0"/>
    <xf numFmtId="0" fontId="43" fillId="0" borderId="0"/>
    <xf numFmtId="0" fontId="43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43" fillId="0" borderId="0"/>
    <xf numFmtId="0" fontId="5" fillId="0" borderId="0"/>
    <xf numFmtId="0" fontId="4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5" fillId="0" borderId="0"/>
    <xf numFmtId="0" fontId="43" fillId="0" borderId="0"/>
    <xf numFmtId="0" fontId="4" fillId="0" borderId="0"/>
    <xf numFmtId="0" fontId="4" fillId="0" borderId="0"/>
    <xf numFmtId="0" fontId="43" fillId="0" borderId="0"/>
    <xf numFmtId="0" fontId="5" fillId="0" borderId="0"/>
    <xf numFmtId="0" fontId="43" fillId="0" borderId="0"/>
    <xf numFmtId="0" fontId="4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3" fillId="0" borderId="0"/>
    <xf numFmtId="0" fontId="43" fillId="0" borderId="0"/>
    <xf numFmtId="0" fontId="4" fillId="0" borderId="0"/>
    <xf numFmtId="0" fontId="43" fillId="0" borderId="0"/>
    <xf numFmtId="0" fontId="43" fillId="0" borderId="0"/>
    <xf numFmtId="0" fontId="4" fillId="0" borderId="0"/>
    <xf numFmtId="0" fontId="5" fillId="0" borderId="0"/>
    <xf numFmtId="0" fontId="4" fillId="0" borderId="0"/>
    <xf numFmtId="0" fontId="43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3" fillId="0" borderId="0"/>
    <xf numFmtId="0" fontId="1" fillId="0" borderId="0"/>
    <xf numFmtId="0" fontId="1" fillId="0" borderId="0"/>
    <xf numFmtId="0" fontId="5" fillId="0" borderId="0"/>
    <xf numFmtId="0" fontId="43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3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1" fillId="0" borderId="0"/>
    <xf numFmtId="0" fontId="43" fillId="0" borderId="0"/>
    <xf numFmtId="0" fontId="4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5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43" fillId="0" borderId="0"/>
    <xf numFmtId="0" fontId="4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43" fillId="0" borderId="0"/>
    <xf numFmtId="0" fontId="43" fillId="0" borderId="0"/>
    <xf numFmtId="0" fontId="4" fillId="0" borderId="0"/>
    <xf numFmtId="0" fontId="4" fillId="0" borderId="0"/>
    <xf numFmtId="0" fontId="5" fillId="0" borderId="0"/>
    <xf numFmtId="0" fontId="43" fillId="0" borderId="0"/>
    <xf numFmtId="0" fontId="4" fillId="0" borderId="0"/>
    <xf numFmtId="0" fontId="4" fillId="0" borderId="0"/>
    <xf numFmtId="0" fontId="5" fillId="0" borderId="0"/>
    <xf numFmtId="0" fontId="43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1" fillId="0" borderId="0"/>
    <xf numFmtId="0" fontId="43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5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5" fillId="0" borderId="0"/>
    <xf numFmtId="0" fontId="4" fillId="0" borderId="0"/>
    <xf numFmtId="0" fontId="1" fillId="0" borderId="0"/>
    <xf numFmtId="0" fontId="4" fillId="0" borderId="0"/>
    <xf numFmtId="0" fontId="43" fillId="0" borderId="0"/>
    <xf numFmtId="0" fontId="43" fillId="0" borderId="0"/>
    <xf numFmtId="0" fontId="4" fillId="0" borderId="0"/>
    <xf numFmtId="0" fontId="1" fillId="0" borderId="0"/>
    <xf numFmtId="0" fontId="4" fillId="0" borderId="0"/>
    <xf numFmtId="0" fontId="43" fillId="0" borderId="0"/>
    <xf numFmtId="0" fontId="5" fillId="0" borderId="0"/>
    <xf numFmtId="0" fontId="1" fillId="0" borderId="0"/>
    <xf numFmtId="0" fontId="4" fillId="0" borderId="0"/>
    <xf numFmtId="0" fontId="43" fillId="0" borderId="0"/>
    <xf numFmtId="0" fontId="4" fillId="0" borderId="0"/>
    <xf numFmtId="0" fontId="5" fillId="0" borderId="0"/>
    <xf numFmtId="0" fontId="4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43" fillId="0" borderId="0"/>
    <xf numFmtId="0" fontId="1" fillId="0" borderId="0"/>
    <xf numFmtId="0" fontId="4" fillId="0" borderId="0"/>
    <xf numFmtId="0" fontId="43" fillId="0" borderId="0"/>
    <xf numFmtId="0" fontId="1" fillId="0" borderId="0"/>
    <xf numFmtId="0" fontId="5" fillId="0" borderId="0"/>
    <xf numFmtId="0" fontId="1" fillId="0" borderId="0"/>
    <xf numFmtId="0" fontId="43" fillId="0" borderId="0"/>
    <xf numFmtId="0" fontId="4" fillId="0" borderId="0"/>
    <xf numFmtId="0" fontId="43" fillId="0" borderId="0"/>
    <xf numFmtId="0" fontId="1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1" fillId="0" borderId="0"/>
    <xf numFmtId="0" fontId="43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3" fillId="0" borderId="0"/>
    <xf numFmtId="0" fontId="5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" fillId="0" borderId="0"/>
    <xf numFmtId="0" fontId="4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3" fillId="0" borderId="0"/>
    <xf numFmtId="0" fontId="4" fillId="0" borderId="0"/>
    <xf numFmtId="0" fontId="1" fillId="0" borderId="0"/>
    <xf numFmtId="0" fontId="4" fillId="0" borderId="0"/>
    <xf numFmtId="0" fontId="43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" fillId="0" borderId="0"/>
    <xf numFmtId="0" fontId="43" fillId="0" borderId="0"/>
    <xf numFmtId="0" fontId="4" fillId="0" borderId="0"/>
    <xf numFmtId="0" fontId="1" fillId="0" borderId="0"/>
    <xf numFmtId="0" fontId="43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1" fillId="0" borderId="0"/>
    <xf numFmtId="0" fontId="4" fillId="0" borderId="0"/>
    <xf numFmtId="0" fontId="43" fillId="0" borderId="0"/>
    <xf numFmtId="0" fontId="1" fillId="0" borderId="0"/>
    <xf numFmtId="0" fontId="4" fillId="0" borderId="0"/>
    <xf numFmtId="0" fontId="43" fillId="0" borderId="0"/>
    <xf numFmtId="0" fontId="5" fillId="0" borderId="0"/>
    <xf numFmtId="0" fontId="1" fillId="0" borderId="0"/>
    <xf numFmtId="0" fontId="4" fillId="0" borderId="0"/>
    <xf numFmtId="0" fontId="43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4" fillId="0" borderId="0"/>
    <xf numFmtId="0" fontId="4" fillId="0" borderId="0"/>
    <xf numFmtId="0" fontId="5" fillId="0" borderId="0"/>
    <xf numFmtId="0" fontId="1" fillId="0" borderId="0"/>
    <xf numFmtId="0" fontId="4" fillId="0" borderId="0"/>
    <xf numFmtId="0" fontId="43" fillId="0" borderId="0"/>
    <xf numFmtId="0" fontId="5" fillId="0" borderId="0"/>
    <xf numFmtId="0" fontId="1" fillId="0" borderId="0"/>
    <xf numFmtId="0" fontId="4" fillId="0" borderId="0"/>
    <xf numFmtId="0" fontId="43" fillId="0" borderId="0"/>
    <xf numFmtId="0" fontId="4" fillId="0" borderId="0"/>
    <xf numFmtId="0" fontId="5" fillId="0" borderId="0"/>
    <xf numFmtId="0" fontId="1" fillId="0" borderId="0"/>
    <xf numFmtId="0" fontId="4" fillId="0" borderId="0"/>
    <xf numFmtId="0" fontId="43" fillId="0" borderId="0"/>
    <xf numFmtId="0" fontId="1" fillId="0" borderId="0"/>
    <xf numFmtId="0" fontId="4" fillId="0" borderId="0"/>
    <xf numFmtId="0" fontId="43" fillId="0" borderId="0"/>
    <xf numFmtId="0" fontId="5" fillId="0" borderId="0"/>
    <xf numFmtId="0" fontId="1" fillId="0" borderId="0"/>
    <xf numFmtId="0" fontId="4" fillId="0" borderId="0"/>
    <xf numFmtId="0" fontId="43" fillId="0" borderId="0"/>
    <xf numFmtId="0" fontId="4" fillId="0" borderId="0"/>
    <xf numFmtId="0" fontId="4" fillId="0" borderId="0"/>
    <xf numFmtId="0" fontId="43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4" fillId="0" borderId="0"/>
    <xf numFmtId="0" fontId="43" fillId="0" borderId="0"/>
    <xf numFmtId="0" fontId="1" fillId="0" borderId="0"/>
    <xf numFmtId="0" fontId="4" fillId="0" borderId="0"/>
    <xf numFmtId="0" fontId="43" fillId="0" borderId="0"/>
    <xf numFmtId="0" fontId="5" fillId="0" borderId="0"/>
    <xf numFmtId="0" fontId="1" fillId="0" borderId="0"/>
    <xf numFmtId="0" fontId="4" fillId="0" borderId="0"/>
    <xf numFmtId="0" fontId="43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4" fillId="0" borderId="0"/>
    <xf numFmtId="0" fontId="4" fillId="0" borderId="0"/>
    <xf numFmtId="0" fontId="5" fillId="0" borderId="0"/>
    <xf numFmtId="0" fontId="1" fillId="0" borderId="0"/>
    <xf numFmtId="0" fontId="4" fillId="0" borderId="0"/>
    <xf numFmtId="0" fontId="43" fillId="0" borderId="0"/>
    <xf numFmtId="0" fontId="5" fillId="0" borderId="0"/>
    <xf numFmtId="0" fontId="1" fillId="0" borderId="0"/>
    <xf numFmtId="0" fontId="4" fillId="0" borderId="0"/>
    <xf numFmtId="0" fontId="43" fillId="0" borderId="0"/>
    <xf numFmtId="0" fontId="4" fillId="0" borderId="0"/>
    <xf numFmtId="0" fontId="5" fillId="0" borderId="0"/>
    <xf numFmtId="0" fontId="1" fillId="0" borderId="0"/>
    <xf numFmtId="0" fontId="4" fillId="0" borderId="0"/>
    <xf numFmtId="0" fontId="43" fillId="0" borderId="0"/>
    <xf numFmtId="0" fontId="1" fillId="0" borderId="0"/>
    <xf numFmtId="0" fontId="4" fillId="0" borderId="0"/>
    <xf numFmtId="0" fontId="43" fillId="0" borderId="0"/>
    <xf numFmtId="0" fontId="5" fillId="0" borderId="0"/>
    <xf numFmtId="0" fontId="1" fillId="0" borderId="0"/>
    <xf numFmtId="0" fontId="4" fillId="0" borderId="0"/>
    <xf numFmtId="0" fontId="43" fillId="0" borderId="0"/>
    <xf numFmtId="0" fontId="4" fillId="0" borderId="0"/>
    <xf numFmtId="0" fontId="4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4" fillId="0" borderId="0"/>
    <xf numFmtId="0" fontId="43" fillId="0" borderId="0"/>
    <xf numFmtId="0" fontId="1" fillId="0" borderId="0"/>
    <xf numFmtId="0" fontId="4" fillId="0" borderId="0"/>
    <xf numFmtId="0" fontId="43" fillId="0" borderId="0"/>
    <xf numFmtId="0" fontId="5" fillId="0" borderId="0"/>
    <xf numFmtId="0" fontId="1" fillId="0" borderId="0"/>
    <xf numFmtId="0" fontId="4" fillId="0" borderId="0"/>
    <xf numFmtId="0" fontId="43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4" fillId="0" borderId="0"/>
    <xf numFmtId="0" fontId="4" fillId="0" borderId="0"/>
    <xf numFmtId="0" fontId="5" fillId="0" borderId="0"/>
    <xf numFmtId="0" fontId="1" fillId="0" borderId="0"/>
    <xf numFmtId="0" fontId="4" fillId="0" borderId="0"/>
    <xf numFmtId="0" fontId="43" fillId="0" borderId="0"/>
    <xf numFmtId="0" fontId="5" fillId="0" borderId="0"/>
    <xf numFmtId="0" fontId="1" fillId="0" borderId="0"/>
    <xf numFmtId="0" fontId="4" fillId="0" borderId="0"/>
    <xf numFmtId="0" fontId="43" fillId="0" borderId="0"/>
    <xf numFmtId="0" fontId="4" fillId="0" borderId="0"/>
    <xf numFmtId="0" fontId="5" fillId="0" borderId="0"/>
    <xf numFmtId="0" fontId="1" fillId="0" borderId="0"/>
    <xf numFmtId="0" fontId="4" fillId="0" borderId="0"/>
    <xf numFmtId="0" fontId="43" fillId="0" borderId="0"/>
    <xf numFmtId="0" fontId="1" fillId="0" borderId="0"/>
    <xf numFmtId="0" fontId="4" fillId="0" borderId="0"/>
    <xf numFmtId="0" fontId="43" fillId="0" borderId="0"/>
    <xf numFmtId="0" fontId="5" fillId="0" borderId="0"/>
    <xf numFmtId="0" fontId="1" fillId="0" borderId="0"/>
    <xf numFmtId="0" fontId="4" fillId="0" borderId="0"/>
    <xf numFmtId="0" fontId="43" fillId="0" borderId="0"/>
    <xf numFmtId="0" fontId="4" fillId="0" borderId="0"/>
    <xf numFmtId="0" fontId="4" fillId="0" borderId="0"/>
    <xf numFmtId="0" fontId="43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37" borderId="0" applyNumberFormat="0" applyBorder="0" applyAlignment="0" applyProtection="0"/>
    <xf numFmtId="0" fontId="44" fillId="40" borderId="0" applyNumberFormat="0" applyBorder="0" applyAlignment="0" applyProtection="0"/>
    <xf numFmtId="0" fontId="44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51" borderId="0" applyNumberFormat="0" applyBorder="0" applyAlignment="0" applyProtection="0"/>
    <xf numFmtId="0" fontId="46" fillId="35" borderId="0" applyNumberFormat="0" applyBorder="0" applyAlignment="0" applyProtection="0"/>
    <xf numFmtId="0" fontId="47" fillId="52" borderId="23" applyNumberFormat="0" applyAlignment="0" applyProtection="0"/>
    <xf numFmtId="0" fontId="48" fillId="53" borderId="24" applyNumberFormat="0" applyAlignment="0" applyProtection="0"/>
    <xf numFmtId="0" fontId="4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51" fillId="0" borderId="25" applyNumberFormat="0" applyFill="0" applyAlignment="0" applyProtection="0"/>
    <xf numFmtId="0" fontId="52" fillId="0" borderId="26" applyNumberFormat="0" applyFill="0" applyAlignment="0" applyProtection="0"/>
    <xf numFmtId="0" fontId="53" fillId="0" borderId="27" applyNumberFormat="0" applyFill="0" applyAlignment="0" applyProtection="0"/>
    <xf numFmtId="0" fontId="53" fillId="0" borderId="0" applyNumberFormat="0" applyFill="0" applyBorder="0" applyAlignment="0" applyProtection="0"/>
    <xf numFmtId="0" fontId="54" fillId="39" borderId="23" applyNumberFormat="0" applyAlignment="0" applyProtection="0"/>
    <xf numFmtId="0" fontId="55" fillId="0" borderId="28" applyNumberFormat="0" applyFill="0" applyAlignment="0" applyProtection="0"/>
    <xf numFmtId="0" fontId="56" fillId="54" borderId="0" applyNumberFormat="0" applyBorder="0" applyAlignment="0" applyProtection="0"/>
    <xf numFmtId="0" fontId="1" fillId="55" borderId="29" applyNumberFormat="0" applyFont="0" applyAlignment="0" applyProtection="0"/>
    <xf numFmtId="0" fontId="57" fillId="52" borderId="30" applyNumberFormat="0" applyAlignment="0" applyProtection="0"/>
    <xf numFmtId="0" fontId="58" fillId="0" borderId="0" applyNumberFormat="0" applyFill="0" applyBorder="0" applyAlignment="0" applyProtection="0"/>
    <xf numFmtId="0" fontId="59" fillId="0" borderId="31" applyNumberFormat="0" applyFill="0" applyAlignment="0" applyProtection="0"/>
    <xf numFmtId="0" fontId="60" fillId="0" borderId="0" applyNumberFormat="0" applyFill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37" borderId="0" applyNumberFormat="0" applyBorder="0" applyAlignment="0" applyProtection="0"/>
    <xf numFmtId="0" fontId="44" fillId="40" borderId="0" applyNumberFormat="0" applyBorder="0" applyAlignment="0" applyProtection="0"/>
    <xf numFmtId="0" fontId="44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51" borderId="0" applyNumberFormat="0" applyBorder="0" applyAlignment="0" applyProtection="0"/>
    <xf numFmtId="0" fontId="46" fillId="35" borderId="0" applyNumberFormat="0" applyBorder="0" applyAlignment="0" applyProtection="0"/>
    <xf numFmtId="0" fontId="47" fillId="52" borderId="23" applyNumberFormat="0" applyAlignment="0" applyProtection="0"/>
    <xf numFmtId="0" fontId="48" fillId="53" borderId="24" applyNumberFormat="0" applyAlignment="0" applyProtection="0"/>
    <xf numFmtId="0" fontId="4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51" fillId="0" borderId="25" applyNumberFormat="0" applyFill="0" applyAlignment="0" applyProtection="0"/>
    <xf numFmtId="0" fontId="52" fillId="0" borderId="26" applyNumberFormat="0" applyFill="0" applyAlignment="0" applyProtection="0"/>
    <xf numFmtId="0" fontId="53" fillId="0" borderId="27" applyNumberFormat="0" applyFill="0" applyAlignment="0" applyProtection="0"/>
    <xf numFmtId="0" fontId="53" fillId="0" borderId="0" applyNumberFormat="0" applyFill="0" applyBorder="0" applyAlignment="0" applyProtection="0"/>
    <xf numFmtId="0" fontId="54" fillId="39" borderId="23" applyNumberFormat="0" applyAlignment="0" applyProtection="0"/>
    <xf numFmtId="0" fontId="55" fillId="0" borderId="28" applyNumberFormat="0" applyFill="0" applyAlignment="0" applyProtection="0"/>
    <xf numFmtId="0" fontId="56" fillId="54" borderId="0" applyNumberFormat="0" applyBorder="0" applyAlignment="0" applyProtection="0"/>
    <xf numFmtId="0" fontId="1" fillId="55" borderId="29" applyNumberFormat="0" applyFont="0" applyAlignment="0" applyProtection="0"/>
    <xf numFmtId="0" fontId="57" fillId="52" borderId="30" applyNumberFormat="0" applyAlignment="0" applyProtection="0"/>
    <xf numFmtId="0" fontId="58" fillId="0" borderId="0" applyNumberFormat="0" applyFill="0" applyBorder="0" applyAlignment="0" applyProtection="0"/>
    <xf numFmtId="0" fontId="59" fillId="0" borderId="31" applyNumberFormat="0" applyFill="0" applyAlignment="0" applyProtection="0"/>
    <xf numFmtId="0" fontId="60" fillId="0" borderId="0" applyNumberFormat="0" applyFill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37" borderId="0" applyNumberFormat="0" applyBorder="0" applyAlignment="0" applyProtection="0"/>
    <xf numFmtId="0" fontId="44" fillId="40" borderId="0" applyNumberFormat="0" applyBorder="0" applyAlignment="0" applyProtection="0"/>
    <xf numFmtId="0" fontId="44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51" borderId="0" applyNumberFormat="0" applyBorder="0" applyAlignment="0" applyProtection="0"/>
    <xf numFmtId="0" fontId="46" fillId="35" borderId="0" applyNumberFormat="0" applyBorder="0" applyAlignment="0" applyProtection="0"/>
    <xf numFmtId="0" fontId="47" fillId="52" borderId="23" applyNumberFormat="0" applyAlignment="0" applyProtection="0"/>
    <xf numFmtId="0" fontId="48" fillId="53" borderId="24" applyNumberFormat="0" applyAlignment="0" applyProtection="0"/>
    <xf numFmtId="0" fontId="4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51" fillId="0" borderId="25" applyNumberFormat="0" applyFill="0" applyAlignment="0" applyProtection="0"/>
    <xf numFmtId="0" fontId="52" fillId="0" borderId="26" applyNumberFormat="0" applyFill="0" applyAlignment="0" applyProtection="0"/>
    <xf numFmtId="0" fontId="53" fillId="0" borderId="27" applyNumberFormat="0" applyFill="0" applyAlignment="0" applyProtection="0"/>
    <xf numFmtId="0" fontId="53" fillId="0" borderId="0" applyNumberFormat="0" applyFill="0" applyBorder="0" applyAlignment="0" applyProtection="0"/>
    <xf numFmtId="0" fontId="54" fillId="39" borderId="23" applyNumberFormat="0" applyAlignment="0" applyProtection="0"/>
    <xf numFmtId="0" fontId="55" fillId="0" borderId="28" applyNumberFormat="0" applyFill="0" applyAlignment="0" applyProtection="0"/>
    <xf numFmtId="0" fontId="56" fillId="54" borderId="0" applyNumberFormat="0" applyBorder="0" applyAlignment="0" applyProtection="0"/>
    <xf numFmtId="0" fontId="1" fillId="55" borderId="29" applyNumberFormat="0" applyFont="0" applyAlignment="0" applyProtection="0"/>
    <xf numFmtId="0" fontId="57" fillId="52" borderId="30" applyNumberFormat="0" applyAlignment="0" applyProtection="0"/>
    <xf numFmtId="0" fontId="58" fillId="0" borderId="0" applyNumberFormat="0" applyFill="0" applyBorder="0" applyAlignment="0" applyProtection="0"/>
    <xf numFmtId="0" fontId="59" fillId="0" borderId="31" applyNumberFormat="0" applyFill="0" applyAlignment="0" applyProtection="0"/>
    <xf numFmtId="0" fontId="60" fillId="0" borderId="0" applyNumberFormat="0" applyFill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37" borderId="0" applyNumberFormat="0" applyBorder="0" applyAlignment="0" applyProtection="0"/>
    <xf numFmtId="0" fontId="44" fillId="40" borderId="0" applyNumberFormat="0" applyBorder="0" applyAlignment="0" applyProtection="0"/>
    <xf numFmtId="0" fontId="44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51" borderId="0" applyNumberFormat="0" applyBorder="0" applyAlignment="0" applyProtection="0"/>
    <xf numFmtId="0" fontId="46" fillId="35" borderId="0" applyNumberFormat="0" applyBorder="0" applyAlignment="0" applyProtection="0"/>
    <xf numFmtId="0" fontId="47" fillId="52" borderId="23" applyNumberFormat="0" applyAlignment="0" applyProtection="0"/>
    <xf numFmtId="0" fontId="48" fillId="53" borderId="24" applyNumberFormat="0" applyAlignment="0" applyProtection="0"/>
    <xf numFmtId="0" fontId="4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51" fillId="0" borderId="25" applyNumberFormat="0" applyFill="0" applyAlignment="0" applyProtection="0"/>
    <xf numFmtId="0" fontId="52" fillId="0" borderId="26" applyNumberFormat="0" applyFill="0" applyAlignment="0" applyProtection="0"/>
    <xf numFmtId="0" fontId="53" fillId="0" borderId="27" applyNumberFormat="0" applyFill="0" applyAlignment="0" applyProtection="0"/>
    <xf numFmtId="0" fontId="53" fillId="0" borderId="0" applyNumberFormat="0" applyFill="0" applyBorder="0" applyAlignment="0" applyProtection="0"/>
    <xf numFmtId="0" fontId="54" fillId="39" borderId="23" applyNumberFormat="0" applyAlignment="0" applyProtection="0"/>
    <xf numFmtId="0" fontId="55" fillId="0" borderId="28" applyNumberFormat="0" applyFill="0" applyAlignment="0" applyProtection="0"/>
    <xf numFmtId="0" fontId="56" fillId="54" borderId="0" applyNumberFormat="0" applyBorder="0" applyAlignment="0" applyProtection="0"/>
    <xf numFmtId="0" fontId="1" fillId="55" borderId="29" applyNumberFormat="0" applyFont="0" applyAlignment="0" applyProtection="0"/>
    <xf numFmtId="0" fontId="57" fillId="52" borderId="30" applyNumberFormat="0" applyAlignment="0" applyProtection="0"/>
    <xf numFmtId="0" fontId="58" fillId="0" borderId="0" applyNumberFormat="0" applyFill="0" applyBorder="0" applyAlignment="0" applyProtection="0"/>
    <xf numFmtId="0" fontId="59" fillId="0" borderId="31" applyNumberFormat="0" applyFill="0" applyAlignment="0" applyProtection="0"/>
    <xf numFmtId="0" fontId="60" fillId="0" borderId="0" applyNumberFormat="0" applyFill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37" borderId="0" applyNumberFormat="0" applyBorder="0" applyAlignment="0" applyProtection="0"/>
    <xf numFmtId="0" fontId="44" fillId="40" borderId="0" applyNumberFormat="0" applyBorder="0" applyAlignment="0" applyProtection="0"/>
    <xf numFmtId="0" fontId="44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51" borderId="0" applyNumberFormat="0" applyBorder="0" applyAlignment="0" applyProtection="0"/>
    <xf numFmtId="0" fontId="46" fillId="35" borderId="0" applyNumberFormat="0" applyBorder="0" applyAlignment="0" applyProtection="0"/>
    <xf numFmtId="0" fontId="47" fillId="52" borderId="23" applyNumberFormat="0" applyAlignment="0" applyProtection="0"/>
    <xf numFmtId="0" fontId="48" fillId="53" borderId="24" applyNumberFormat="0" applyAlignment="0" applyProtection="0"/>
    <xf numFmtId="0" fontId="4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51" fillId="0" borderId="25" applyNumberFormat="0" applyFill="0" applyAlignment="0" applyProtection="0"/>
    <xf numFmtId="0" fontId="52" fillId="0" borderId="26" applyNumberFormat="0" applyFill="0" applyAlignment="0" applyProtection="0"/>
    <xf numFmtId="0" fontId="53" fillId="0" borderId="27" applyNumberFormat="0" applyFill="0" applyAlignment="0" applyProtection="0"/>
    <xf numFmtId="0" fontId="53" fillId="0" borderId="0" applyNumberFormat="0" applyFill="0" applyBorder="0" applyAlignment="0" applyProtection="0"/>
    <xf numFmtId="0" fontId="54" fillId="39" borderId="23" applyNumberFormat="0" applyAlignment="0" applyProtection="0"/>
    <xf numFmtId="0" fontId="55" fillId="0" borderId="28" applyNumberFormat="0" applyFill="0" applyAlignment="0" applyProtection="0"/>
    <xf numFmtId="0" fontId="56" fillId="54" borderId="0" applyNumberFormat="0" applyBorder="0" applyAlignment="0" applyProtection="0"/>
    <xf numFmtId="0" fontId="1" fillId="55" borderId="29" applyNumberFormat="0" applyFont="0" applyAlignment="0" applyProtection="0"/>
    <xf numFmtId="0" fontId="57" fillId="52" borderId="30" applyNumberFormat="0" applyAlignment="0" applyProtection="0"/>
    <xf numFmtId="0" fontId="58" fillId="0" borderId="0" applyNumberFormat="0" applyFill="0" applyBorder="0" applyAlignment="0" applyProtection="0"/>
    <xf numFmtId="0" fontId="59" fillId="0" borderId="31" applyNumberFormat="0" applyFill="0" applyAlignment="0" applyProtection="0"/>
    <xf numFmtId="0" fontId="60" fillId="0" borderId="0" applyNumberFormat="0" applyFill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37" borderId="0" applyNumberFormat="0" applyBorder="0" applyAlignment="0" applyProtection="0"/>
    <xf numFmtId="0" fontId="44" fillId="40" borderId="0" applyNumberFormat="0" applyBorder="0" applyAlignment="0" applyProtection="0"/>
    <xf numFmtId="0" fontId="44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51" borderId="0" applyNumberFormat="0" applyBorder="0" applyAlignment="0" applyProtection="0"/>
    <xf numFmtId="0" fontId="46" fillId="35" borderId="0" applyNumberFormat="0" applyBorder="0" applyAlignment="0" applyProtection="0"/>
    <xf numFmtId="0" fontId="47" fillId="52" borderId="23" applyNumberFormat="0" applyAlignment="0" applyProtection="0"/>
    <xf numFmtId="0" fontId="48" fillId="53" borderId="24" applyNumberFormat="0" applyAlignment="0" applyProtection="0"/>
    <xf numFmtId="0" fontId="4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51" fillId="0" borderId="25" applyNumberFormat="0" applyFill="0" applyAlignment="0" applyProtection="0"/>
    <xf numFmtId="0" fontId="52" fillId="0" borderId="26" applyNumberFormat="0" applyFill="0" applyAlignment="0" applyProtection="0"/>
    <xf numFmtId="0" fontId="53" fillId="0" borderId="27" applyNumberFormat="0" applyFill="0" applyAlignment="0" applyProtection="0"/>
    <xf numFmtId="0" fontId="53" fillId="0" borderId="0" applyNumberFormat="0" applyFill="0" applyBorder="0" applyAlignment="0" applyProtection="0"/>
    <xf numFmtId="0" fontId="54" fillId="39" borderId="23" applyNumberFormat="0" applyAlignment="0" applyProtection="0"/>
    <xf numFmtId="0" fontId="55" fillId="0" borderId="28" applyNumberFormat="0" applyFill="0" applyAlignment="0" applyProtection="0"/>
    <xf numFmtId="0" fontId="56" fillId="54" borderId="0" applyNumberFormat="0" applyBorder="0" applyAlignment="0" applyProtection="0"/>
    <xf numFmtId="0" fontId="1" fillId="55" borderId="29" applyNumberFormat="0" applyFont="0" applyAlignment="0" applyProtection="0"/>
    <xf numFmtId="0" fontId="57" fillId="52" borderId="30" applyNumberFormat="0" applyAlignment="0" applyProtection="0"/>
    <xf numFmtId="0" fontId="58" fillId="0" borderId="0" applyNumberFormat="0" applyFill="0" applyBorder="0" applyAlignment="0" applyProtection="0"/>
    <xf numFmtId="0" fontId="59" fillId="0" borderId="31" applyNumberFormat="0" applyFill="0" applyAlignment="0" applyProtection="0"/>
    <xf numFmtId="0" fontId="60" fillId="0" borderId="0" applyNumberFormat="0" applyFill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37" borderId="0" applyNumberFormat="0" applyBorder="0" applyAlignment="0" applyProtection="0"/>
    <xf numFmtId="0" fontId="44" fillId="40" borderId="0" applyNumberFormat="0" applyBorder="0" applyAlignment="0" applyProtection="0"/>
    <xf numFmtId="0" fontId="44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51" borderId="0" applyNumberFormat="0" applyBorder="0" applyAlignment="0" applyProtection="0"/>
    <xf numFmtId="0" fontId="46" fillId="35" borderId="0" applyNumberFormat="0" applyBorder="0" applyAlignment="0" applyProtection="0"/>
    <xf numFmtId="0" fontId="47" fillId="52" borderId="23" applyNumberFormat="0" applyAlignment="0" applyProtection="0"/>
    <xf numFmtId="0" fontId="48" fillId="53" borderId="24" applyNumberFormat="0" applyAlignment="0" applyProtection="0"/>
    <xf numFmtId="0" fontId="4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51" fillId="0" borderId="25" applyNumberFormat="0" applyFill="0" applyAlignment="0" applyProtection="0"/>
    <xf numFmtId="0" fontId="52" fillId="0" borderId="26" applyNumberFormat="0" applyFill="0" applyAlignment="0" applyProtection="0"/>
    <xf numFmtId="0" fontId="53" fillId="0" borderId="27" applyNumberFormat="0" applyFill="0" applyAlignment="0" applyProtection="0"/>
    <xf numFmtId="0" fontId="53" fillId="0" borderId="0" applyNumberFormat="0" applyFill="0" applyBorder="0" applyAlignment="0" applyProtection="0"/>
    <xf numFmtId="0" fontId="54" fillId="39" borderId="23" applyNumberFormat="0" applyAlignment="0" applyProtection="0"/>
    <xf numFmtId="0" fontId="55" fillId="0" borderId="28" applyNumberFormat="0" applyFill="0" applyAlignment="0" applyProtection="0"/>
    <xf numFmtId="0" fontId="56" fillId="54" borderId="0" applyNumberFormat="0" applyBorder="0" applyAlignment="0" applyProtection="0"/>
    <xf numFmtId="0" fontId="1" fillId="55" borderId="29" applyNumberFormat="0" applyFont="0" applyAlignment="0" applyProtection="0"/>
    <xf numFmtId="0" fontId="57" fillId="52" borderId="30" applyNumberFormat="0" applyAlignment="0" applyProtection="0"/>
    <xf numFmtId="0" fontId="58" fillId="0" borderId="0" applyNumberFormat="0" applyFill="0" applyBorder="0" applyAlignment="0" applyProtection="0"/>
    <xf numFmtId="0" fontId="59" fillId="0" borderId="31" applyNumberFormat="0" applyFill="0" applyAlignment="0" applyProtection="0"/>
    <xf numFmtId="0" fontId="60" fillId="0" borderId="0" applyNumberFormat="0" applyFill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37" borderId="0" applyNumberFormat="0" applyBorder="0" applyAlignment="0" applyProtection="0"/>
    <xf numFmtId="0" fontId="44" fillId="40" borderId="0" applyNumberFormat="0" applyBorder="0" applyAlignment="0" applyProtection="0"/>
    <xf numFmtId="0" fontId="44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51" borderId="0" applyNumberFormat="0" applyBorder="0" applyAlignment="0" applyProtection="0"/>
    <xf numFmtId="0" fontId="46" fillId="35" borderId="0" applyNumberFormat="0" applyBorder="0" applyAlignment="0" applyProtection="0"/>
    <xf numFmtId="0" fontId="47" fillId="52" borderId="23" applyNumberFormat="0" applyAlignment="0" applyProtection="0"/>
    <xf numFmtId="0" fontId="48" fillId="53" borderId="24" applyNumberFormat="0" applyAlignment="0" applyProtection="0"/>
    <xf numFmtId="0" fontId="4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51" fillId="0" borderId="25" applyNumberFormat="0" applyFill="0" applyAlignment="0" applyProtection="0"/>
    <xf numFmtId="0" fontId="52" fillId="0" borderId="26" applyNumberFormat="0" applyFill="0" applyAlignment="0" applyProtection="0"/>
    <xf numFmtId="0" fontId="53" fillId="0" borderId="27" applyNumberFormat="0" applyFill="0" applyAlignment="0" applyProtection="0"/>
    <xf numFmtId="0" fontId="53" fillId="0" borderId="0" applyNumberFormat="0" applyFill="0" applyBorder="0" applyAlignment="0" applyProtection="0"/>
    <xf numFmtId="0" fontId="54" fillId="39" borderId="23" applyNumberFormat="0" applyAlignment="0" applyProtection="0"/>
    <xf numFmtId="0" fontId="55" fillId="0" borderId="28" applyNumberFormat="0" applyFill="0" applyAlignment="0" applyProtection="0"/>
    <xf numFmtId="0" fontId="56" fillId="54" borderId="0" applyNumberFormat="0" applyBorder="0" applyAlignment="0" applyProtection="0"/>
    <xf numFmtId="0" fontId="1" fillId="55" borderId="29" applyNumberFormat="0" applyFont="0" applyAlignment="0" applyProtection="0"/>
    <xf numFmtId="0" fontId="57" fillId="52" borderId="30" applyNumberFormat="0" applyAlignment="0" applyProtection="0"/>
    <xf numFmtId="0" fontId="58" fillId="0" borderId="0" applyNumberFormat="0" applyFill="0" applyBorder="0" applyAlignment="0" applyProtection="0"/>
    <xf numFmtId="0" fontId="59" fillId="0" borderId="31" applyNumberFormat="0" applyFill="0" applyAlignment="0" applyProtection="0"/>
    <xf numFmtId="0" fontId="60" fillId="0" borderId="0" applyNumberFormat="0" applyFill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37" borderId="0" applyNumberFormat="0" applyBorder="0" applyAlignment="0" applyProtection="0"/>
    <xf numFmtId="0" fontId="44" fillId="40" borderId="0" applyNumberFormat="0" applyBorder="0" applyAlignment="0" applyProtection="0"/>
    <xf numFmtId="0" fontId="44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51" borderId="0" applyNumberFormat="0" applyBorder="0" applyAlignment="0" applyProtection="0"/>
    <xf numFmtId="0" fontId="46" fillId="35" borderId="0" applyNumberFormat="0" applyBorder="0" applyAlignment="0" applyProtection="0"/>
    <xf numFmtId="0" fontId="47" fillId="52" borderId="23" applyNumberFormat="0" applyAlignment="0" applyProtection="0"/>
    <xf numFmtId="0" fontId="48" fillId="53" borderId="24" applyNumberFormat="0" applyAlignment="0" applyProtection="0"/>
    <xf numFmtId="0" fontId="4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51" fillId="0" borderId="25" applyNumberFormat="0" applyFill="0" applyAlignment="0" applyProtection="0"/>
    <xf numFmtId="0" fontId="52" fillId="0" borderId="26" applyNumberFormat="0" applyFill="0" applyAlignment="0" applyProtection="0"/>
    <xf numFmtId="0" fontId="53" fillId="0" borderId="27" applyNumberFormat="0" applyFill="0" applyAlignment="0" applyProtection="0"/>
    <xf numFmtId="0" fontId="53" fillId="0" borderId="0" applyNumberFormat="0" applyFill="0" applyBorder="0" applyAlignment="0" applyProtection="0"/>
    <xf numFmtId="0" fontId="54" fillId="39" borderId="23" applyNumberFormat="0" applyAlignment="0" applyProtection="0"/>
    <xf numFmtId="0" fontId="55" fillId="0" borderId="28" applyNumberFormat="0" applyFill="0" applyAlignment="0" applyProtection="0"/>
    <xf numFmtId="0" fontId="56" fillId="54" borderId="0" applyNumberFormat="0" applyBorder="0" applyAlignment="0" applyProtection="0"/>
    <xf numFmtId="0" fontId="1" fillId="55" borderId="29" applyNumberFormat="0" applyFont="0" applyAlignment="0" applyProtection="0"/>
    <xf numFmtId="0" fontId="57" fillId="52" borderId="30" applyNumberFormat="0" applyAlignment="0" applyProtection="0"/>
    <xf numFmtId="0" fontId="58" fillId="0" borderId="0" applyNumberFormat="0" applyFill="0" applyBorder="0" applyAlignment="0" applyProtection="0"/>
    <xf numFmtId="0" fontId="59" fillId="0" borderId="31" applyNumberFormat="0" applyFill="0" applyAlignment="0" applyProtection="0"/>
    <xf numFmtId="0" fontId="60" fillId="0" borderId="0" applyNumberFormat="0" applyFill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37" borderId="0" applyNumberFormat="0" applyBorder="0" applyAlignment="0" applyProtection="0"/>
    <xf numFmtId="0" fontId="44" fillId="40" borderId="0" applyNumberFormat="0" applyBorder="0" applyAlignment="0" applyProtection="0"/>
    <xf numFmtId="0" fontId="44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51" borderId="0" applyNumberFormat="0" applyBorder="0" applyAlignment="0" applyProtection="0"/>
    <xf numFmtId="0" fontId="46" fillId="35" borderId="0" applyNumberFormat="0" applyBorder="0" applyAlignment="0" applyProtection="0"/>
    <xf numFmtId="0" fontId="47" fillId="52" borderId="23" applyNumberFormat="0" applyAlignment="0" applyProtection="0"/>
    <xf numFmtId="0" fontId="48" fillId="53" borderId="24" applyNumberFormat="0" applyAlignment="0" applyProtection="0"/>
    <xf numFmtId="0" fontId="4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51" fillId="0" borderId="25" applyNumberFormat="0" applyFill="0" applyAlignment="0" applyProtection="0"/>
    <xf numFmtId="0" fontId="52" fillId="0" borderId="26" applyNumberFormat="0" applyFill="0" applyAlignment="0" applyProtection="0"/>
    <xf numFmtId="0" fontId="53" fillId="0" borderId="27" applyNumberFormat="0" applyFill="0" applyAlignment="0" applyProtection="0"/>
    <xf numFmtId="0" fontId="53" fillId="0" borderId="0" applyNumberFormat="0" applyFill="0" applyBorder="0" applyAlignment="0" applyProtection="0"/>
    <xf numFmtId="0" fontId="54" fillId="39" borderId="23" applyNumberFormat="0" applyAlignment="0" applyProtection="0"/>
    <xf numFmtId="0" fontId="55" fillId="0" borderId="28" applyNumberFormat="0" applyFill="0" applyAlignment="0" applyProtection="0"/>
    <xf numFmtId="0" fontId="56" fillId="54" borderId="0" applyNumberFormat="0" applyBorder="0" applyAlignment="0" applyProtection="0"/>
    <xf numFmtId="0" fontId="1" fillId="55" borderId="29" applyNumberFormat="0" applyFont="0" applyAlignment="0" applyProtection="0"/>
    <xf numFmtId="0" fontId="57" fillId="52" borderId="30" applyNumberFormat="0" applyAlignment="0" applyProtection="0"/>
    <xf numFmtId="0" fontId="58" fillId="0" borderId="0" applyNumberFormat="0" applyFill="0" applyBorder="0" applyAlignment="0" applyProtection="0"/>
    <xf numFmtId="0" fontId="59" fillId="0" borderId="31" applyNumberFormat="0" applyFill="0" applyAlignment="0" applyProtection="0"/>
    <xf numFmtId="0" fontId="60" fillId="0" borderId="0" applyNumberFormat="0" applyFill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37" borderId="0" applyNumberFormat="0" applyBorder="0" applyAlignment="0" applyProtection="0"/>
    <xf numFmtId="0" fontId="44" fillId="40" borderId="0" applyNumberFormat="0" applyBorder="0" applyAlignment="0" applyProtection="0"/>
    <xf numFmtId="0" fontId="44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51" borderId="0" applyNumberFormat="0" applyBorder="0" applyAlignment="0" applyProtection="0"/>
    <xf numFmtId="0" fontId="46" fillId="35" borderId="0" applyNumberFormat="0" applyBorder="0" applyAlignment="0" applyProtection="0"/>
    <xf numFmtId="0" fontId="47" fillId="52" borderId="23" applyNumberFormat="0" applyAlignment="0" applyProtection="0"/>
    <xf numFmtId="0" fontId="48" fillId="53" borderId="24" applyNumberFormat="0" applyAlignment="0" applyProtection="0"/>
    <xf numFmtId="0" fontId="4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51" fillId="0" borderId="25" applyNumberFormat="0" applyFill="0" applyAlignment="0" applyProtection="0"/>
    <xf numFmtId="0" fontId="52" fillId="0" borderId="26" applyNumberFormat="0" applyFill="0" applyAlignment="0" applyProtection="0"/>
    <xf numFmtId="0" fontId="53" fillId="0" borderId="27" applyNumberFormat="0" applyFill="0" applyAlignment="0" applyProtection="0"/>
    <xf numFmtId="0" fontId="53" fillId="0" borderId="0" applyNumberFormat="0" applyFill="0" applyBorder="0" applyAlignment="0" applyProtection="0"/>
    <xf numFmtId="0" fontId="54" fillId="39" borderId="23" applyNumberFormat="0" applyAlignment="0" applyProtection="0"/>
    <xf numFmtId="0" fontId="55" fillId="0" borderId="28" applyNumberFormat="0" applyFill="0" applyAlignment="0" applyProtection="0"/>
    <xf numFmtId="0" fontId="56" fillId="54" borderId="0" applyNumberFormat="0" applyBorder="0" applyAlignment="0" applyProtection="0"/>
    <xf numFmtId="0" fontId="1" fillId="55" borderId="29" applyNumberFormat="0" applyFont="0" applyAlignment="0" applyProtection="0"/>
    <xf numFmtId="0" fontId="57" fillId="52" borderId="30" applyNumberFormat="0" applyAlignment="0" applyProtection="0"/>
    <xf numFmtId="0" fontId="58" fillId="0" borderId="0" applyNumberFormat="0" applyFill="0" applyBorder="0" applyAlignment="0" applyProtection="0"/>
    <xf numFmtId="0" fontId="59" fillId="0" borderId="31" applyNumberFormat="0" applyFill="0" applyAlignment="0" applyProtection="0"/>
    <xf numFmtId="0" fontId="60" fillId="0" borderId="0" applyNumberFormat="0" applyFill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37" borderId="0" applyNumberFormat="0" applyBorder="0" applyAlignment="0" applyProtection="0"/>
    <xf numFmtId="0" fontId="44" fillId="40" borderId="0" applyNumberFormat="0" applyBorder="0" applyAlignment="0" applyProtection="0"/>
    <xf numFmtId="0" fontId="44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51" borderId="0" applyNumberFormat="0" applyBorder="0" applyAlignment="0" applyProtection="0"/>
    <xf numFmtId="0" fontId="46" fillId="35" borderId="0" applyNumberFormat="0" applyBorder="0" applyAlignment="0" applyProtection="0"/>
    <xf numFmtId="0" fontId="47" fillId="52" borderId="23" applyNumberFormat="0" applyAlignment="0" applyProtection="0"/>
    <xf numFmtId="0" fontId="48" fillId="53" borderId="24" applyNumberFormat="0" applyAlignment="0" applyProtection="0"/>
    <xf numFmtId="0" fontId="4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51" fillId="0" borderId="25" applyNumberFormat="0" applyFill="0" applyAlignment="0" applyProtection="0"/>
    <xf numFmtId="0" fontId="52" fillId="0" borderId="26" applyNumberFormat="0" applyFill="0" applyAlignment="0" applyProtection="0"/>
    <xf numFmtId="0" fontId="53" fillId="0" borderId="27" applyNumberFormat="0" applyFill="0" applyAlignment="0" applyProtection="0"/>
    <xf numFmtId="0" fontId="53" fillId="0" borderId="0" applyNumberFormat="0" applyFill="0" applyBorder="0" applyAlignment="0" applyProtection="0"/>
    <xf numFmtId="0" fontId="54" fillId="39" borderId="23" applyNumberFormat="0" applyAlignment="0" applyProtection="0"/>
    <xf numFmtId="0" fontId="55" fillId="0" borderId="28" applyNumberFormat="0" applyFill="0" applyAlignment="0" applyProtection="0"/>
    <xf numFmtId="0" fontId="56" fillId="54" borderId="0" applyNumberFormat="0" applyBorder="0" applyAlignment="0" applyProtection="0"/>
    <xf numFmtId="0" fontId="1" fillId="55" borderId="29" applyNumberFormat="0" applyFont="0" applyAlignment="0" applyProtection="0"/>
    <xf numFmtId="0" fontId="57" fillId="52" borderId="30" applyNumberFormat="0" applyAlignment="0" applyProtection="0"/>
    <xf numFmtId="0" fontId="58" fillId="0" borderId="0" applyNumberFormat="0" applyFill="0" applyBorder="0" applyAlignment="0" applyProtection="0"/>
    <xf numFmtId="0" fontId="59" fillId="0" borderId="31" applyNumberFormat="0" applyFill="0" applyAlignment="0" applyProtection="0"/>
    <xf numFmtId="0" fontId="60" fillId="0" borderId="0" applyNumberForma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3" fillId="0" borderId="0"/>
    <xf numFmtId="0" fontId="5" fillId="0" borderId="0"/>
    <xf numFmtId="0" fontId="6" fillId="0" borderId="0"/>
    <xf numFmtId="0" fontId="1" fillId="0" borderId="0"/>
    <xf numFmtId="0" fontId="24" fillId="0" borderId="0"/>
    <xf numFmtId="0" fontId="23" fillId="0" borderId="0"/>
    <xf numFmtId="0" fontId="25" fillId="0" borderId="0"/>
    <xf numFmtId="0" fontId="38" fillId="0" borderId="0"/>
    <xf numFmtId="0" fontId="25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6" fillId="0" borderId="0"/>
    <xf numFmtId="0" fontId="5" fillId="0" borderId="0"/>
    <xf numFmtId="0" fontId="23" fillId="0" borderId="0"/>
    <xf numFmtId="0" fontId="1" fillId="0" borderId="0"/>
    <xf numFmtId="0" fontId="5" fillId="0" borderId="0"/>
    <xf numFmtId="0" fontId="5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4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5" fillId="0" borderId="0"/>
    <xf numFmtId="0" fontId="38" fillId="0" borderId="0"/>
    <xf numFmtId="0" fontId="25" fillId="0" borderId="0"/>
    <xf numFmtId="0" fontId="4" fillId="0" borderId="0"/>
    <xf numFmtId="0" fontId="4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" fillId="0" borderId="0"/>
    <xf numFmtId="0" fontId="43" fillId="0" borderId="0"/>
    <xf numFmtId="0" fontId="5" fillId="0" borderId="0"/>
    <xf numFmtId="0" fontId="1" fillId="0" borderId="0"/>
    <xf numFmtId="0" fontId="4" fillId="0" borderId="0"/>
    <xf numFmtId="0" fontId="5" fillId="0" borderId="0"/>
    <xf numFmtId="0" fontId="43" fillId="0" borderId="0"/>
    <xf numFmtId="0" fontId="4" fillId="0" borderId="0"/>
    <xf numFmtId="0" fontId="4" fillId="0" borderId="0"/>
    <xf numFmtId="0" fontId="25" fillId="0" borderId="0"/>
    <xf numFmtId="0" fontId="38" fillId="0" borderId="0"/>
    <xf numFmtId="0" fontId="25" fillId="0" borderId="0"/>
    <xf numFmtId="0" fontId="5" fillId="0" borderId="0"/>
    <xf numFmtId="0" fontId="25" fillId="0" borderId="0"/>
    <xf numFmtId="0" fontId="38" fillId="0" borderId="0"/>
    <xf numFmtId="0" fontId="23" fillId="0" borderId="0"/>
    <xf numFmtId="0" fontId="24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5" fillId="0" borderId="0"/>
    <xf numFmtId="0" fontId="4" fillId="0" borderId="0"/>
    <xf numFmtId="0" fontId="23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26" fillId="45" borderId="0" applyNumberFormat="0" applyBorder="0" applyAlignment="0" applyProtection="0"/>
    <xf numFmtId="0" fontId="1" fillId="0" borderId="0"/>
    <xf numFmtId="0" fontId="5" fillId="0" borderId="0"/>
    <xf numFmtId="0" fontId="5" fillId="0" borderId="0"/>
    <xf numFmtId="0" fontId="4" fillId="0" borderId="0"/>
    <xf numFmtId="0" fontId="43" fillId="0" borderId="0"/>
    <xf numFmtId="0" fontId="1" fillId="55" borderId="29" applyNumberFormat="0" applyFont="0" applyAlignment="0" applyProtection="0"/>
    <xf numFmtId="0" fontId="1" fillId="0" borderId="0"/>
    <xf numFmtId="0" fontId="5" fillId="0" borderId="0"/>
    <xf numFmtId="0" fontId="5" fillId="0" borderId="0"/>
    <xf numFmtId="0" fontId="43" fillId="0" borderId="0"/>
    <xf numFmtId="0" fontId="1" fillId="0" borderId="0"/>
    <xf numFmtId="0" fontId="4" fillId="0" borderId="0"/>
    <xf numFmtId="0" fontId="6" fillId="0" borderId="0"/>
    <xf numFmtId="0" fontId="43" fillId="0" borderId="0"/>
    <xf numFmtId="0" fontId="4" fillId="0" borderId="0"/>
    <xf numFmtId="0" fontId="1" fillId="0" borderId="0"/>
    <xf numFmtId="0" fontId="44" fillId="37" borderId="0" applyNumberFormat="0" applyBorder="0" applyAlignment="0" applyProtection="0"/>
    <xf numFmtId="0" fontId="1" fillId="0" borderId="0"/>
    <xf numFmtId="0" fontId="4" fillId="0" borderId="0"/>
    <xf numFmtId="0" fontId="5" fillId="0" borderId="0"/>
    <xf numFmtId="0" fontId="43" fillId="0" borderId="0"/>
    <xf numFmtId="0" fontId="6" fillId="0" borderId="0"/>
    <xf numFmtId="0" fontId="51" fillId="0" borderId="25" applyNumberFormat="0" applyFill="0" applyAlignment="0" applyProtection="0"/>
    <xf numFmtId="0" fontId="1" fillId="0" borderId="0"/>
    <xf numFmtId="0" fontId="5" fillId="0" borderId="0"/>
    <xf numFmtId="0" fontId="4" fillId="0" borderId="0"/>
    <xf numFmtId="0" fontId="43" fillId="0" borderId="0"/>
    <xf numFmtId="0" fontId="23" fillId="0" borderId="0"/>
    <xf numFmtId="0" fontId="5" fillId="0" borderId="0"/>
    <xf numFmtId="0" fontId="5" fillId="0" borderId="0"/>
    <xf numFmtId="0" fontId="43" fillId="0" borderId="0"/>
    <xf numFmtId="0" fontId="25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43" fillId="0" borderId="0"/>
    <xf numFmtId="0" fontId="4" fillId="0" borderId="0"/>
    <xf numFmtId="0" fontId="1" fillId="0" borderId="0"/>
    <xf numFmtId="0" fontId="24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5" fillId="0" borderId="0"/>
    <xf numFmtId="0" fontId="23" fillId="0" borderId="0"/>
    <xf numFmtId="0" fontId="43" fillId="0" borderId="0"/>
    <xf numFmtId="0" fontId="1" fillId="0" borderId="0"/>
    <xf numFmtId="0" fontId="57" fillId="52" borderId="30" applyNumberFormat="0" applyAlignment="0" applyProtection="0"/>
    <xf numFmtId="0" fontId="1" fillId="0" borderId="0"/>
    <xf numFmtId="0" fontId="25" fillId="35" borderId="0" applyNumberFormat="0" applyBorder="0" applyAlignment="0" applyProtection="0"/>
    <xf numFmtId="0" fontId="1" fillId="0" borderId="0"/>
    <xf numFmtId="0" fontId="45" fillId="47" borderId="0" applyNumberFormat="0" applyBorder="0" applyAlignment="0" applyProtection="0"/>
    <xf numFmtId="0" fontId="45" fillId="49" borderId="0" applyNumberFormat="0" applyBorder="0" applyAlignment="0" applyProtection="0"/>
    <xf numFmtId="0" fontId="45" fillId="45" borderId="0" applyNumberFormat="0" applyBorder="0" applyAlignment="0" applyProtection="0"/>
    <xf numFmtId="0" fontId="45" fillId="51" borderId="0" applyNumberFormat="0" applyBorder="0" applyAlignment="0" applyProtection="0"/>
    <xf numFmtId="0" fontId="47" fillId="52" borderId="23" applyNumberFormat="0" applyAlignment="0" applyProtection="0"/>
    <xf numFmtId="0" fontId="49" fillId="0" borderId="0" applyNumberFormat="0" applyFill="0" applyBorder="0" applyAlignment="0" applyProtection="0"/>
    <xf numFmtId="0" fontId="33" fillId="0" borderId="26" applyNumberFormat="0" applyFill="0" applyAlignment="0" applyProtection="0"/>
    <xf numFmtId="0" fontId="25" fillId="37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5" fillId="0" borderId="0"/>
    <xf numFmtId="0" fontId="4" fillId="0" borderId="0"/>
    <xf numFmtId="0" fontId="43" fillId="0" borderId="0"/>
    <xf numFmtId="0" fontId="26" fillId="41" borderId="0" applyNumberFormat="0" applyBorder="0" applyAlignment="0" applyProtection="0"/>
    <xf numFmtId="0" fontId="56" fillId="54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43" borderId="0" applyNumberFormat="0" applyBorder="0" applyAlignment="0" applyProtection="0"/>
    <xf numFmtId="0" fontId="31" fillId="36" borderId="0" applyNumberFormat="0" applyBorder="0" applyAlignment="0" applyProtection="0"/>
    <xf numFmtId="0" fontId="25" fillId="34" borderId="0" applyNumberFormat="0" applyBorder="0" applyAlignment="0" applyProtection="0"/>
    <xf numFmtId="0" fontId="25" fillId="42" borderId="0" applyNumberFormat="0" applyBorder="0" applyAlignment="0" applyProtection="0"/>
    <xf numFmtId="0" fontId="1" fillId="0" borderId="0"/>
    <xf numFmtId="0" fontId="26" fillId="42" borderId="0" applyNumberFormat="0" applyBorder="0" applyAlignment="0" applyProtection="0"/>
    <xf numFmtId="0" fontId="26" fillId="47" borderId="0" applyNumberFormat="0" applyBorder="0" applyAlignment="0" applyProtection="0"/>
    <xf numFmtId="0" fontId="26" fillId="45" borderId="0" applyNumberFormat="0" applyBorder="0" applyAlignment="0" applyProtection="0"/>
    <xf numFmtId="0" fontId="41" fillId="0" borderId="31" applyNumberFormat="0" applyFill="0" applyAlignment="0" applyProtection="0"/>
    <xf numFmtId="0" fontId="27" fillId="35" borderId="0" applyNumberFormat="0" applyBorder="0" applyAlignment="0" applyProtection="0"/>
    <xf numFmtId="0" fontId="25" fillId="37" borderId="0" applyNumberFormat="0" applyBorder="0" applyAlignment="0" applyProtection="0"/>
    <xf numFmtId="0" fontId="33" fillId="0" borderId="26" applyNumberFormat="0" applyFill="0" applyAlignment="0" applyProtection="0"/>
    <xf numFmtId="0" fontId="29" fillId="53" borderId="24" applyNumberFormat="0" applyAlignment="0" applyProtection="0"/>
    <xf numFmtId="0" fontId="25" fillId="40" borderId="0" applyNumberFormat="0" applyBorder="0" applyAlignment="0" applyProtection="0"/>
    <xf numFmtId="0" fontId="26" fillId="41" borderId="0" applyNumberFormat="0" applyBorder="0" applyAlignment="0" applyProtection="0"/>
    <xf numFmtId="0" fontId="28" fillId="52" borderId="23" applyNumberFormat="0" applyAlignment="0" applyProtection="0"/>
    <xf numFmtId="0" fontId="32" fillId="0" borderId="25" applyNumberFormat="0" applyFill="0" applyAlignment="0" applyProtection="0"/>
    <xf numFmtId="0" fontId="26" fillId="44" borderId="0" applyNumberFormat="0" applyBorder="0" applyAlignment="0" applyProtection="0"/>
    <xf numFmtId="0" fontId="44" fillId="40" borderId="0" applyNumberFormat="0" applyBorder="0" applyAlignment="0" applyProtection="0"/>
    <xf numFmtId="0" fontId="25" fillId="37" borderId="0" applyNumberFormat="0" applyBorder="0" applyAlignment="0" applyProtection="0"/>
    <xf numFmtId="0" fontId="29" fillId="53" borderId="24" applyNumberFormat="0" applyAlignment="0" applyProtection="0"/>
    <xf numFmtId="0" fontId="1" fillId="0" borderId="0"/>
    <xf numFmtId="0" fontId="34" fillId="0" borderId="0" applyNumberFormat="0" applyFill="0" applyBorder="0" applyAlignment="0" applyProtection="0"/>
    <xf numFmtId="0" fontId="26" fillId="49" borderId="0" applyNumberFormat="0" applyBorder="0" applyAlignment="0" applyProtection="0"/>
    <xf numFmtId="0" fontId="31" fillId="36" borderId="0" applyNumberFormat="0" applyBorder="0" applyAlignment="0" applyProtection="0"/>
    <xf numFmtId="0" fontId="1" fillId="0" borderId="0"/>
    <xf numFmtId="0" fontId="28" fillId="52" borderId="23" applyNumberFormat="0" applyAlignment="0" applyProtection="0"/>
    <xf numFmtId="0" fontId="39" fillId="52" borderId="30" applyNumberFormat="0" applyAlignment="0" applyProtection="0"/>
    <xf numFmtId="0" fontId="25" fillId="41" borderId="0" applyNumberFormat="0" applyBorder="0" applyAlignment="0" applyProtection="0"/>
    <xf numFmtId="0" fontId="1" fillId="0" borderId="0"/>
    <xf numFmtId="0" fontId="34" fillId="0" borderId="27" applyNumberFormat="0" applyFill="0" applyAlignment="0" applyProtection="0"/>
    <xf numFmtId="0" fontId="25" fillId="40" borderId="0" applyNumberFormat="0" applyBorder="0" applyAlignment="0" applyProtection="0"/>
    <xf numFmtId="0" fontId="25" fillId="39" borderId="0" applyNumberFormat="0" applyBorder="0" applyAlignment="0" applyProtection="0"/>
    <xf numFmtId="0" fontId="25" fillId="38" borderId="0" applyNumberFormat="0" applyBorder="0" applyAlignment="0" applyProtection="0"/>
    <xf numFmtId="0" fontId="25" fillId="43" borderId="0" applyNumberFormat="0" applyBorder="0" applyAlignment="0" applyProtection="0"/>
    <xf numFmtId="0" fontId="25" fillId="37" borderId="0" applyNumberFormat="0" applyBorder="0" applyAlignment="0" applyProtection="0"/>
    <xf numFmtId="0" fontId="25" fillId="36" borderId="0" applyNumberFormat="0" applyBorder="0" applyAlignment="0" applyProtection="0"/>
    <xf numFmtId="0" fontId="36" fillId="0" borderId="28" applyNumberFormat="0" applyFill="0" applyAlignment="0" applyProtection="0"/>
    <xf numFmtId="0" fontId="25" fillId="35" borderId="0" applyNumberFormat="0" applyBorder="0" applyAlignment="0" applyProtection="0"/>
    <xf numFmtId="0" fontId="44" fillId="36" borderId="0" applyNumberFormat="0" applyBorder="0" applyAlignment="0" applyProtection="0"/>
    <xf numFmtId="0" fontId="53" fillId="0" borderId="27" applyNumberFormat="0" applyFill="0" applyAlignment="0" applyProtection="0"/>
    <xf numFmtId="0" fontId="1" fillId="0" borderId="0"/>
    <xf numFmtId="0" fontId="5" fillId="0" borderId="0"/>
    <xf numFmtId="0" fontId="45" fillId="42" borderId="0" applyNumberFormat="0" applyBorder="0" applyAlignment="0" applyProtection="0"/>
    <xf numFmtId="0" fontId="4" fillId="0" borderId="0"/>
    <xf numFmtId="0" fontId="43" fillId="0" borderId="0"/>
    <xf numFmtId="0" fontId="1" fillId="0" borderId="0"/>
    <xf numFmtId="0" fontId="25" fillId="55" borderId="29" applyNumberFormat="0" applyFont="0" applyAlignment="0" applyProtection="0"/>
    <xf numFmtId="0" fontId="1" fillId="0" borderId="0"/>
    <xf numFmtId="0" fontId="26" fillId="47" borderId="0" applyNumberFormat="0" applyBorder="0" applyAlignment="0" applyProtection="0"/>
    <xf numFmtId="0" fontId="26" fillId="46" borderId="0" applyNumberFormat="0" applyBorder="0" applyAlignment="0" applyProtection="0"/>
    <xf numFmtId="0" fontId="59" fillId="0" borderId="31" applyNumberFormat="0" applyFill="0" applyAlignment="0" applyProtection="0"/>
    <xf numFmtId="0" fontId="26" fillId="51" borderId="0" applyNumberFormat="0" applyBorder="0" applyAlignment="0" applyProtection="0"/>
    <xf numFmtId="0" fontId="37" fillId="54" borderId="0" applyNumberFormat="0" applyBorder="0" applyAlignment="0" applyProtection="0"/>
    <xf numFmtId="0" fontId="26" fillId="46" borderId="0" applyNumberFormat="0" applyBorder="0" applyAlignment="0" applyProtection="0"/>
    <xf numFmtId="0" fontId="25" fillId="39" borderId="0" applyNumberFormat="0" applyBorder="0" applyAlignment="0" applyProtection="0"/>
    <xf numFmtId="0" fontId="1" fillId="0" borderId="0"/>
    <xf numFmtId="0" fontId="5" fillId="0" borderId="0"/>
    <xf numFmtId="0" fontId="4" fillId="0" borderId="0"/>
    <xf numFmtId="0" fontId="43" fillId="0" borderId="0"/>
    <xf numFmtId="0" fontId="26" fillId="45" borderId="0" applyNumberFormat="0" applyBorder="0" applyAlignment="0" applyProtection="0"/>
    <xf numFmtId="0" fontId="26" fillId="49" borderId="0" applyNumberFormat="0" applyBorder="0" applyAlignment="0" applyProtection="0"/>
    <xf numFmtId="0" fontId="36" fillId="0" borderId="28" applyNumberFormat="0" applyFill="0" applyAlignment="0" applyProtection="0"/>
    <xf numFmtId="0" fontId="26" fillId="45" borderId="0" applyNumberFormat="0" applyBorder="0" applyAlignment="0" applyProtection="0"/>
    <xf numFmtId="0" fontId="1" fillId="0" borderId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54" fillId="39" borderId="23" applyNumberFormat="0" applyAlignment="0" applyProtection="0"/>
    <xf numFmtId="0" fontId="4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48" borderId="0" applyNumberFormat="0" applyBorder="0" applyAlignment="0" applyProtection="0"/>
    <xf numFmtId="0" fontId="35" fillId="39" borderId="23" applyNumberFormat="0" applyAlignment="0" applyProtection="0"/>
    <xf numFmtId="0" fontId="26" fillId="50" borderId="0" applyNumberFormat="0" applyBorder="0" applyAlignment="0" applyProtection="0"/>
    <xf numFmtId="0" fontId="25" fillId="41" borderId="0" applyNumberFormat="0" applyBorder="0" applyAlignment="0" applyProtection="0"/>
    <xf numFmtId="0" fontId="45" fillId="45" borderId="0" applyNumberFormat="0" applyBorder="0" applyAlignment="0" applyProtection="0"/>
    <xf numFmtId="0" fontId="39" fillId="52" borderId="30" applyNumberFormat="0" applyAlignment="0" applyProtection="0"/>
    <xf numFmtId="0" fontId="41" fillId="0" borderId="31" applyNumberFormat="0" applyFill="0" applyAlignment="0" applyProtection="0"/>
    <xf numFmtId="0" fontId="25" fillId="34" borderId="0" applyNumberFormat="0" applyBorder="0" applyAlignment="0" applyProtection="0"/>
    <xf numFmtId="0" fontId="1" fillId="55" borderId="29" applyNumberFormat="0" applyFont="0" applyAlignment="0" applyProtection="0"/>
    <xf numFmtId="0" fontId="4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55" borderId="29" applyNumberFormat="0" applyFont="0" applyAlignment="0" applyProtection="0"/>
    <xf numFmtId="0" fontId="37" fillId="54" borderId="0" applyNumberFormat="0" applyBorder="0" applyAlignment="0" applyProtection="0"/>
    <xf numFmtId="0" fontId="35" fillId="39" borderId="23" applyNumberFormat="0" applyAlignment="0" applyProtection="0"/>
    <xf numFmtId="0" fontId="34" fillId="0" borderId="27" applyNumberFormat="0" applyFill="0" applyAlignment="0" applyProtection="0"/>
    <xf numFmtId="0" fontId="32" fillId="0" borderId="25" applyNumberFormat="0" applyFill="0" applyAlignment="0" applyProtection="0"/>
    <xf numFmtId="0" fontId="30" fillId="0" borderId="0" applyNumberFormat="0" applyFill="0" applyBorder="0" applyAlignment="0" applyProtection="0"/>
    <xf numFmtId="0" fontId="26" fillId="50" borderId="0" applyNumberFormat="0" applyBorder="0" applyAlignment="0" applyProtection="0"/>
    <xf numFmtId="0" fontId="26" fillId="48" borderId="0" applyNumberFormat="0" applyBorder="0" applyAlignment="0" applyProtection="0"/>
    <xf numFmtId="0" fontId="26" fillId="46" borderId="0" applyNumberFormat="0" applyBorder="0" applyAlignment="0" applyProtection="0"/>
    <xf numFmtId="0" fontId="26" fillId="42" borderId="0" applyNumberFormat="0" applyBorder="0" applyAlignment="0" applyProtection="0"/>
    <xf numFmtId="0" fontId="26" fillId="44" borderId="0" applyNumberFormat="0" applyBorder="0" applyAlignment="0" applyProtection="0"/>
    <xf numFmtId="0" fontId="25" fillId="40" borderId="0" applyNumberFormat="0" applyBorder="0" applyAlignment="0" applyProtection="0"/>
    <xf numFmtId="0" fontId="25" fillId="42" borderId="0" applyNumberFormat="0" applyBorder="0" applyAlignment="0" applyProtection="0"/>
    <xf numFmtId="0" fontId="25" fillId="40" borderId="0" applyNumberFormat="0" applyBorder="0" applyAlignment="0" applyProtection="0"/>
    <xf numFmtId="0" fontId="25" fillId="38" borderId="0" applyNumberFormat="0" applyBorder="0" applyAlignment="0" applyProtection="0"/>
    <xf numFmtId="0" fontId="25" fillId="36" borderId="0" applyNumberFormat="0" applyBorder="0" applyAlignment="0" applyProtection="0"/>
    <xf numFmtId="0" fontId="1" fillId="0" borderId="0"/>
    <xf numFmtId="0" fontId="1" fillId="0" borderId="0"/>
    <xf numFmtId="0" fontId="6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5" fillId="0" borderId="28" applyNumberFormat="0" applyFill="0" applyAlignment="0" applyProtection="0"/>
    <xf numFmtId="0" fontId="53" fillId="0" borderId="0" applyNumberFormat="0" applyFill="0" applyBorder="0" applyAlignment="0" applyProtection="0"/>
    <xf numFmtId="0" fontId="52" fillId="0" borderId="26" applyNumberFormat="0" applyFill="0" applyAlignment="0" applyProtection="0"/>
    <xf numFmtId="0" fontId="50" fillId="36" borderId="0" applyNumberFormat="0" applyBorder="0" applyAlignment="0" applyProtection="0"/>
    <xf numFmtId="0" fontId="48" fillId="53" borderId="24" applyNumberFormat="0" applyAlignment="0" applyProtection="0"/>
    <xf numFmtId="0" fontId="46" fillId="35" borderId="0" applyNumberFormat="0" applyBorder="0" applyAlignment="0" applyProtection="0"/>
    <xf numFmtId="0" fontId="45" fillId="46" borderId="0" applyNumberFormat="0" applyBorder="0" applyAlignment="0" applyProtection="0"/>
    <xf numFmtId="0" fontId="45" fillId="50" borderId="0" applyNumberFormat="0" applyBorder="0" applyAlignment="0" applyProtection="0"/>
    <xf numFmtId="0" fontId="45" fillId="48" borderId="0" applyNumberFormat="0" applyBorder="0" applyAlignment="0" applyProtection="0"/>
    <xf numFmtId="0" fontId="45" fillId="46" borderId="0" applyNumberFormat="0" applyBorder="0" applyAlignment="0" applyProtection="0"/>
    <xf numFmtId="0" fontId="45" fillId="41" borderId="0" applyNumberFormat="0" applyBorder="0" applyAlignment="0" applyProtection="0"/>
    <xf numFmtId="0" fontId="27" fillId="35" borderId="0" applyNumberFormat="0" applyBorder="0" applyAlignment="0" applyProtection="0"/>
    <xf numFmtId="0" fontId="45" fillId="44" borderId="0" applyNumberFormat="0" applyBorder="0" applyAlignment="0" applyProtection="0"/>
    <xf numFmtId="0" fontId="5" fillId="0" borderId="0"/>
    <xf numFmtId="0" fontId="44" fillId="43" borderId="0" applyNumberFormat="0" applyBorder="0" applyAlignment="0" applyProtection="0"/>
    <xf numFmtId="0" fontId="44" fillId="35" borderId="0" applyNumberFormat="0" applyBorder="0" applyAlignment="0" applyProtection="0"/>
    <xf numFmtId="0" fontId="44" fillId="42" borderId="0" applyNumberFormat="0" applyBorder="0" applyAlignment="0" applyProtection="0"/>
    <xf numFmtId="0" fontId="44" fillId="40" borderId="0" applyNumberFormat="0" applyBorder="0" applyAlignment="0" applyProtection="0"/>
    <xf numFmtId="0" fontId="1" fillId="0" borderId="0"/>
    <xf numFmtId="0" fontId="44" fillId="34" borderId="0" applyNumberFormat="0" applyBorder="0" applyAlignment="0" applyProtection="0"/>
    <xf numFmtId="0" fontId="44" fillId="41" borderId="0" applyNumberFormat="0" applyBorder="0" applyAlignment="0" applyProtection="0"/>
    <xf numFmtId="0" fontId="26" fillId="51" borderId="0" applyNumberFormat="0" applyBorder="0" applyAlignment="0" applyProtection="0"/>
    <xf numFmtId="0" fontId="1" fillId="0" borderId="0"/>
    <xf numFmtId="0" fontId="44" fillId="34" borderId="0" applyNumberFormat="0" applyBorder="0" applyAlignment="0" applyProtection="0"/>
    <xf numFmtId="0" fontId="44" fillId="36" borderId="0" applyNumberFormat="0" applyBorder="0" applyAlignment="0" applyProtection="0"/>
    <xf numFmtId="0" fontId="44" fillId="35" borderId="0" applyNumberFormat="0" applyBorder="0" applyAlignment="0" applyProtection="0"/>
    <xf numFmtId="0" fontId="26" fillId="46" borderId="0" applyNumberFormat="0" applyBorder="0" applyAlignment="0" applyProtection="0"/>
    <xf numFmtId="0" fontId="44" fillId="39" borderId="0" applyNumberFormat="0" applyBorder="0" applyAlignment="0" applyProtection="0"/>
    <xf numFmtId="0" fontId="1" fillId="0" borderId="0"/>
    <xf numFmtId="0" fontId="53" fillId="0" borderId="27" applyNumberFormat="0" applyFill="0" applyAlignment="0" applyProtection="0"/>
    <xf numFmtId="0" fontId="44" fillId="41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51" fillId="0" borderId="25" applyNumberFormat="0" applyFill="0" applyAlignment="0" applyProtection="0"/>
    <xf numFmtId="0" fontId="48" fillId="53" borderId="24" applyNumberFormat="0" applyAlignment="0" applyProtection="0"/>
    <xf numFmtId="0" fontId="44" fillId="40" borderId="0" applyNumberFormat="0" applyBorder="0" applyAlignment="0" applyProtection="0"/>
    <xf numFmtId="0" fontId="44" fillId="39" borderId="0" applyNumberFormat="0" applyBorder="0" applyAlignment="0" applyProtection="0"/>
    <xf numFmtId="0" fontId="44" fillId="42" borderId="0" applyNumberFormat="0" applyBorder="0" applyAlignment="0" applyProtection="0"/>
    <xf numFmtId="0" fontId="45" fillId="46" borderId="0" applyNumberFormat="0" applyBorder="0" applyAlignment="0" applyProtection="0"/>
    <xf numFmtId="0" fontId="45" fillId="42" borderId="0" applyNumberFormat="0" applyBorder="0" applyAlignment="0" applyProtection="0"/>
    <xf numFmtId="0" fontId="50" fillId="36" borderId="0" applyNumberFormat="0" applyBorder="0" applyAlignment="0" applyProtection="0"/>
    <xf numFmtId="0" fontId="56" fillId="54" borderId="0" applyNumberFormat="0" applyBorder="0" applyAlignment="0" applyProtection="0"/>
    <xf numFmtId="0" fontId="60" fillId="0" borderId="0" applyNumberFormat="0" applyFill="0" applyBorder="0" applyAlignment="0" applyProtection="0"/>
    <xf numFmtId="0" fontId="59" fillId="0" borderId="31" applyNumberFormat="0" applyFill="0" applyAlignment="0" applyProtection="0"/>
    <xf numFmtId="0" fontId="58" fillId="0" borderId="0" applyNumberFormat="0" applyFill="0" applyBorder="0" applyAlignment="0" applyProtection="0"/>
    <xf numFmtId="0" fontId="57" fillId="52" borderId="30" applyNumberFormat="0" applyAlignment="0" applyProtection="0"/>
    <xf numFmtId="0" fontId="1" fillId="55" borderId="29" applyNumberFormat="0" applyFont="0" applyAlignment="0" applyProtection="0"/>
    <xf numFmtId="0" fontId="49" fillId="0" borderId="0" applyNumberFormat="0" applyFill="0" applyBorder="0" applyAlignment="0" applyProtection="0"/>
    <xf numFmtId="0" fontId="47" fillId="52" borderId="23" applyNumberFormat="0" applyAlignment="0" applyProtection="0"/>
    <xf numFmtId="0" fontId="45" fillId="47" borderId="0" applyNumberFormat="0" applyBorder="0" applyAlignment="0" applyProtection="0"/>
    <xf numFmtId="0" fontId="46" fillId="35" borderId="0" applyNumberFormat="0" applyBorder="0" applyAlignment="0" applyProtection="0"/>
    <xf numFmtId="0" fontId="52" fillId="0" borderId="26" applyNumberFormat="0" applyFill="0" applyAlignment="0" applyProtection="0"/>
    <xf numFmtId="0" fontId="45" fillId="45" borderId="0" applyNumberFormat="0" applyBorder="0" applyAlignment="0" applyProtection="0"/>
    <xf numFmtId="0" fontId="44" fillId="40" borderId="0" applyNumberFormat="0" applyBorder="0" applyAlignment="0" applyProtection="0"/>
    <xf numFmtId="0" fontId="44" fillId="37" borderId="0" applyNumberFormat="0" applyBorder="0" applyAlignment="0" applyProtection="0"/>
    <xf numFmtId="0" fontId="45" fillId="41" borderId="0" applyNumberFormat="0" applyBorder="0" applyAlignment="0" applyProtection="0"/>
    <xf numFmtId="0" fontId="55" fillId="0" borderId="28" applyNumberFormat="0" applyFill="0" applyAlignment="0" applyProtection="0"/>
    <xf numFmtId="0" fontId="45" fillId="51" borderId="0" applyNumberFormat="0" applyBorder="0" applyAlignment="0" applyProtection="0"/>
    <xf numFmtId="0" fontId="45" fillId="46" borderId="0" applyNumberFormat="0" applyBorder="0" applyAlignment="0" applyProtection="0"/>
    <xf numFmtId="0" fontId="45" fillId="44" borderId="0" applyNumberFormat="0" applyBorder="0" applyAlignment="0" applyProtection="0"/>
    <xf numFmtId="0" fontId="54" fillId="39" borderId="23" applyNumberFormat="0" applyAlignment="0" applyProtection="0"/>
    <xf numFmtId="0" fontId="45" fillId="49" borderId="0" applyNumberFormat="0" applyBorder="0" applyAlignment="0" applyProtection="0"/>
    <xf numFmtId="0" fontId="45" fillId="45" borderId="0" applyNumberFormat="0" applyBorder="0" applyAlignment="0" applyProtection="0"/>
    <xf numFmtId="0" fontId="44" fillId="43" borderId="0" applyNumberFormat="0" applyBorder="0" applyAlignment="0" applyProtection="0"/>
    <xf numFmtId="0" fontId="53" fillId="0" borderId="0" applyNumberFormat="0" applyFill="0" applyBorder="0" applyAlignment="0" applyProtection="0"/>
    <xf numFmtId="0" fontId="45" fillId="48" borderId="0" applyNumberFormat="0" applyBorder="0" applyAlignment="0" applyProtection="0"/>
    <xf numFmtId="0" fontId="45" fillId="50" borderId="0" applyNumberFormat="0" applyBorder="0" applyAlignment="0" applyProtection="0"/>
    <xf numFmtId="0" fontId="1" fillId="0" borderId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37" borderId="0" applyNumberFormat="0" applyBorder="0" applyAlignment="0" applyProtection="0"/>
    <xf numFmtId="0" fontId="25" fillId="40" borderId="0" applyNumberFormat="0" applyBorder="0" applyAlignment="0" applyProtection="0"/>
    <xf numFmtId="0" fontId="25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51" borderId="0" applyNumberFormat="0" applyBorder="0" applyAlignment="0" applyProtection="0"/>
    <xf numFmtId="0" fontId="27" fillId="35" borderId="0" applyNumberFormat="0" applyBorder="0" applyAlignment="0" applyProtection="0"/>
    <xf numFmtId="0" fontId="28" fillId="52" borderId="23" applyNumberFormat="0" applyAlignment="0" applyProtection="0"/>
    <xf numFmtId="0" fontId="29" fillId="53" borderId="24" applyNumberFormat="0" applyAlignment="0" applyProtection="0"/>
    <xf numFmtId="0" fontId="30" fillId="0" borderId="0" applyNumberFormat="0" applyFill="0" applyBorder="0" applyAlignment="0" applyProtection="0"/>
    <xf numFmtId="0" fontId="31" fillId="36" borderId="0" applyNumberFormat="0" applyBorder="0" applyAlignment="0" applyProtection="0"/>
    <xf numFmtId="0" fontId="32" fillId="0" borderId="25" applyNumberFormat="0" applyFill="0" applyAlignment="0" applyProtection="0"/>
    <xf numFmtId="0" fontId="33" fillId="0" borderId="26" applyNumberFormat="0" applyFill="0" applyAlignment="0" applyProtection="0"/>
    <xf numFmtId="0" fontId="34" fillId="0" borderId="27" applyNumberFormat="0" applyFill="0" applyAlignment="0" applyProtection="0"/>
    <xf numFmtId="0" fontId="34" fillId="0" borderId="0" applyNumberFormat="0" applyFill="0" applyBorder="0" applyAlignment="0" applyProtection="0"/>
    <xf numFmtId="0" fontId="35" fillId="39" borderId="23" applyNumberFormat="0" applyAlignment="0" applyProtection="0"/>
    <xf numFmtId="0" fontId="36" fillId="0" borderId="28" applyNumberFormat="0" applyFill="0" applyAlignment="0" applyProtection="0"/>
    <xf numFmtId="0" fontId="37" fillId="54" borderId="0" applyNumberFormat="0" applyBorder="0" applyAlignment="0" applyProtection="0"/>
    <xf numFmtId="0" fontId="25" fillId="55" borderId="29" applyNumberFormat="0" applyFont="0" applyAlignment="0" applyProtection="0"/>
    <xf numFmtId="0" fontId="39" fillId="52" borderId="30" applyNumberFormat="0" applyAlignment="0" applyProtection="0"/>
    <xf numFmtId="0" fontId="40" fillId="0" borderId="0" applyNumberFormat="0" applyFill="0" applyBorder="0" applyAlignment="0" applyProtection="0"/>
    <xf numFmtId="0" fontId="41" fillId="0" borderId="31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/>
    <xf numFmtId="0" fontId="1" fillId="0" borderId="0"/>
    <xf numFmtId="0" fontId="44" fillId="34" borderId="0" applyNumberFormat="0" applyBorder="0" applyAlignment="0" applyProtection="0"/>
    <xf numFmtId="0" fontId="1" fillId="0" borderId="0"/>
    <xf numFmtId="0" fontId="44" fillId="36" borderId="0" applyNumberFormat="0" applyBorder="0" applyAlignment="0" applyProtection="0"/>
    <xf numFmtId="0" fontId="44" fillId="35" borderId="0" applyNumberFormat="0" applyBorder="0" applyAlignment="0" applyProtection="0"/>
    <xf numFmtId="0" fontId="1" fillId="0" borderId="0"/>
    <xf numFmtId="0" fontId="53" fillId="0" borderId="27" applyNumberFormat="0" applyFill="0" applyAlignment="0" applyProtection="0"/>
    <xf numFmtId="0" fontId="44" fillId="41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51" fillId="0" borderId="25" applyNumberFormat="0" applyFill="0" applyAlignment="0" applyProtection="0"/>
    <xf numFmtId="0" fontId="48" fillId="53" borderId="24" applyNumberFormat="0" applyAlignment="0" applyProtection="0"/>
    <xf numFmtId="0" fontId="44" fillId="40" borderId="0" applyNumberFormat="0" applyBorder="0" applyAlignment="0" applyProtection="0"/>
    <xf numFmtId="0" fontId="44" fillId="39" borderId="0" applyNumberFormat="0" applyBorder="0" applyAlignment="0" applyProtection="0"/>
    <xf numFmtId="0" fontId="44" fillId="42" borderId="0" applyNumberFormat="0" applyBorder="0" applyAlignment="0" applyProtection="0"/>
    <xf numFmtId="0" fontId="45" fillId="46" borderId="0" applyNumberFormat="0" applyBorder="0" applyAlignment="0" applyProtection="0"/>
    <xf numFmtId="0" fontId="45" fillId="42" borderId="0" applyNumberFormat="0" applyBorder="0" applyAlignment="0" applyProtection="0"/>
    <xf numFmtId="0" fontId="50" fillId="36" borderId="0" applyNumberFormat="0" applyBorder="0" applyAlignment="0" applyProtection="0"/>
    <xf numFmtId="0" fontId="56" fillId="54" borderId="0" applyNumberFormat="0" applyBorder="0" applyAlignment="0" applyProtection="0"/>
    <xf numFmtId="0" fontId="60" fillId="0" borderId="0" applyNumberFormat="0" applyFill="0" applyBorder="0" applyAlignment="0" applyProtection="0"/>
    <xf numFmtId="0" fontId="59" fillId="0" borderId="31" applyNumberFormat="0" applyFill="0" applyAlignment="0" applyProtection="0"/>
    <xf numFmtId="0" fontId="58" fillId="0" borderId="0" applyNumberFormat="0" applyFill="0" applyBorder="0" applyAlignment="0" applyProtection="0"/>
    <xf numFmtId="0" fontId="57" fillId="52" borderId="30" applyNumberFormat="0" applyAlignment="0" applyProtection="0"/>
    <xf numFmtId="0" fontId="1" fillId="55" borderId="29" applyNumberFormat="0" applyFont="0" applyAlignment="0" applyProtection="0"/>
    <xf numFmtId="0" fontId="49" fillId="0" borderId="0" applyNumberFormat="0" applyFill="0" applyBorder="0" applyAlignment="0" applyProtection="0"/>
    <xf numFmtId="0" fontId="47" fillId="52" borderId="23" applyNumberFormat="0" applyAlignment="0" applyProtection="0"/>
    <xf numFmtId="0" fontId="45" fillId="47" borderId="0" applyNumberFormat="0" applyBorder="0" applyAlignment="0" applyProtection="0"/>
    <xf numFmtId="0" fontId="46" fillId="35" borderId="0" applyNumberFormat="0" applyBorder="0" applyAlignment="0" applyProtection="0"/>
    <xf numFmtId="0" fontId="52" fillId="0" borderId="26" applyNumberFormat="0" applyFill="0" applyAlignment="0" applyProtection="0"/>
    <xf numFmtId="0" fontId="45" fillId="45" borderId="0" applyNumberFormat="0" applyBorder="0" applyAlignment="0" applyProtection="0"/>
    <xf numFmtId="0" fontId="44" fillId="40" borderId="0" applyNumberFormat="0" applyBorder="0" applyAlignment="0" applyProtection="0"/>
    <xf numFmtId="0" fontId="44" fillId="37" borderId="0" applyNumberFormat="0" applyBorder="0" applyAlignment="0" applyProtection="0"/>
    <xf numFmtId="0" fontId="45" fillId="41" borderId="0" applyNumberFormat="0" applyBorder="0" applyAlignment="0" applyProtection="0"/>
    <xf numFmtId="0" fontId="55" fillId="0" borderId="28" applyNumberFormat="0" applyFill="0" applyAlignment="0" applyProtection="0"/>
    <xf numFmtId="0" fontId="45" fillId="51" borderId="0" applyNumberFormat="0" applyBorder="0" applyAlignment="0" applyProtection="0"/>
    <xf numFmtId="0" fontId="45" fillId="46" borderId="0" applyNumberFormat="0" applyBorder="0" applyAlignment="0" applyProtection="0"/>
    <xf numFmtId="0" fontId="45" fillId="44" borderId="0" applyNumberFormat="0" applyBorder="0" applyAlignment="0" applyProtection="0"/>
    <xf numFmtId="0" fontId="54" fillId="39" borderId="23" applyNumberFormat="0" applyAlignment="0" applyProtection="0"/>
    <xf numFmtId="0" fontId="45" fillId="49" borderId="0" applyNumberFormat="0" applyBorder="0" applyAlignment="0" applyProtection="0"/>
    <xf numFmtId="0" fontId="45" fillId="45" borderId="0" applyNumberFormat="0" applyBorder="0" applyAlignment="0" applyProtection="0"/>
    <xf numFmtId="0" fontId="44" fillId="43" borderId="0" applyNumberFormat="0" applyBorder="0" applyAlignment="0" applyProtection="0"/>
    <xf numFmtId="0" fontId="53" fillId="0" borderId="0" applyNumberFormat="0" applyFill="0" applyBorder="0" applyAlignment="0" applyProtection="0"/>
    <xf numFmtId="0" fontId="45" fillId="48" borderId="0" applyNumberFormat="0" applyBorder="0" applyAlignment="0" applyProtection="0"/>
    <xf numFmtId="0" fontId="45" fillId="50" borderId="0" applyNumberFormat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5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43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23" fillId="0" borderId="0"/>
    <xf numFmtId="0" fontId="25" fillId="0" borderId="0"/>
    <xf numFmtId="0" fontId="24" fillId="0" borderId="0"/>
    <xf numFmtId="0" fontId="38" fillId="0" borderId="0"/>
    <xf numFmtId="0" fontId="6" fillId="0" borderId="0"/>
    <xf numFmtId="0" fontId="23" fillId="0" borderId="0"/>
    <xf numFmtId="0" fontId="2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23" fillId="0" borderId="0"/>
    <xf numFmtId="0" fontId="5" fillId="0" borderId="0"/>
    <xf numFmtId="0" fontId="6" fillId="0" borderId="0"/>
    <xf numFmtId="0" fontId="1" fillId="0" borderId="0"/>
    <xf numFmtId="0" fontId="24" fillId="0" borderId="0"/>
    <xf numFmtId="0" fontId="23" fillId="0" borderId="0"/>
    <xf numFmtId="0" fontId="25" fillId="0" borderId="0"/>
    <xf numFmtId="0" fontId="38" fillId="0" borderId="0"/>
    <xf numFmtId="0" fontId="25" fillId="0" borderId="0"/>
    <xf numFmtId="0" fontId="4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" fillId="0" borderId="0"/>
    <xf numFmtId="0" fontId="43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43" fillId="0" borderId="0"/>
    <xf numFmtId="0" fontId="43" fillId="0" borderId="0"/>
    <xf numFmtId="0" fontId="4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5" fillId="0" borderId="0"/>
    <xf numFmtId="0" fontId="4" fillId="0" borderId="0"/>
    <xf numFmtId="0" fontId="43" fillId="0" borderId="0"/>
    <xf numFmtId="0" fontId="4" fillId="0" borderId="0"/>
    <xf numFmtId="0" fontId="5" fillId="0" borderId="0"/>
    <xf numFmtId="0" fontId="1" fillId="0" borderId="0"/>
    <xf numFmtId="0" fontId="5" fillId="0" borderId="0"/>
    <xf numFmtId="0" fontId="4" fillId="0" borderId="0"/>
    <xf numFmtId="0" fontId="43" fillId="0" borderId="0"/>
    <xf numFmtId="0" fontId="43" fillId="0" borderId="0"/>
    <xf numFmtId="0" fontId="5" fillId="0" borderId="0"/>
    <xf numFmtId="0" fontId="1" fillId="0" borderId="0"/>
    <xf numFmtId="0" fontId="5" fillId="0" borderId="0"/>
    <xf numFmtId="0" fontId="4" fillId="0" borderId="0"/>
    <xf numFmtId="0" fontId="43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23" fillId="0" borderId="0"/>
    <xf numFmtId="0" fontId="24" fillId="0" borderId="0"/>
    <xf numFmtId="0" fontId="5" fillId="0" borderId="0"/>
    <xf numFmtId="0" fontId="43" fillId="0" borderId="0"/>
    <xf numFmtId="0" fontId="4" fillId="0" borderId="0"/>
    <xf numFmtId="0" fontId="2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" fillId="0" borderId="0"/>
    <xf numFmtId="0" fontId="5" fillId="0" borderId="0"/>
    <xf numFmtId="0" fontId="25" fillId="0" borderId="0"/>
    <xf numFmtId="0" fontId="38" fillId="0" borderId="0"/>
    <xf numFmtId="0" fontId="25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23" fillId="0" borderId="0"/>
    <xf numFmtId="0" fontId="1" fillId="0" borderId="0"/>
    <xf numFmtId="0" fontId="25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3" fillId="0" borderId="0"/>
    <xf numFmtId="0" fontId="5" fillId="0" borderId="0"/>
    <xf numFmtId="0" fontId="6" fillId="0" borderId="0"/>
    <xf numFmtId="0" fontId="24" fillId="0" borderId="0"/>
    <xf numFmtId="0" fontId="23" fillId="0" borderId="0"/>
    <xf numFmtId="0" fontId="38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38" fillId="0" borderId="0"/>
    <xf numFmtId="0" fontId="25" fillId="0" borderId="0"/>
    <xf numFmtId="0" fontId="5" fillId="0" borderId="0"/>
    <xf numFmtId="0" fontId="4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4" fillId="0" borderId="0"/>
    <xf numFmtId="0" fontId="43" fillId="0" borderId="0"/>
    <xf numFmtId="0" fontId="4" fillId="0" borderId="0"/>
    <xf numFmtId="0" fontId="4" fillId="0" borderId="0"/>
    <xf numFmtId="0" fontId="25" fillId="0" borderId="0"/>
    <xf numFmtId="0" fontId="1" fillId="0" borderId="0"/>
    <xf numFmtId="0" fontId="23" fillId="0" borderId="0"/>
    <xf numFmtId="0" fontId="6" fillId="0" borderId="0"/>
    <xf numFmtId="0" fontId="5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25" fillId="0" borderId="0"/>
    <xf numFmtId="0" fontId="4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6" fillId="0" borderId="0"/>
    <xf numFmtId="0" fontId="43" fillId="0" borderId="0"/>
    <xf numFmtId="0" fontId="1" fillId="0" borderId="0"/>
    <xf numFmtId="0" fontId="1" fillId="0" borderId="0"/>
    <xf numFmtId="0" fontId="5" fillId="0" borderId="0"/>
    <xf numFmtId="0" fontId="23" fillId="0" borderId="0"/>
    <xf numFmtId="0" fontId="38" fillId="0" borderId="0"/>
    <xf numFmtId="0" fontId="5" fillId="0" borderId="0"/>
    <xf numFmtId="0" fontId="5" fillId="0" borderId="0"/>
    <xf numFmtId="0" fontId="1" fillId="0" borderId="0"/>
    <xf numFmtId="0" fontId="23" fillId="0" borderId="0"/>
    <xf numFmtId="0" fontId="5" fillId="0" borderId="0"/>
    <xf numFmtId="0" fontId="5" fillId="0" borderId="0"/>
    <xf numFmtId="0" fontId="6" fillId="0" borderId="0"/>
    <xf numFmtId="0" fontId="1" fillId="0" borderId="0"/>
    <xf numFmtId="0" fontId="4" fillId="0" borderId="0"/>
    <xf numFmtId="0" fontId="43" fillId="0" borderId="0"/>
    <xf numFmtId="0" fontId="4" fillId="0" borderId="0"/>
    <xf numFmtId="0" fontId="1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23" fillId="0" borderId="0"/>
    <xf numFmtId="0" fontId="5" fillId="0" borderId="0"/>
    <xf numFmtId="0" fontId="1" fillId="0" borderId="0"/>
    <xf numFmtId="0" fontId="6" fillId="0" borderId="0"/>
    <xf numFmtId="0" fontId="25" fillId="0" borderId="0"/>
    <xf numFmtId="0" fontId="5" fillId="0" borderId="0"/>
    <xf numFmtId="0" fontId="25" fillId="0" borderId="0"/>
    <xf numFmtId="0" fontId="4" fillId="0" borderId="0"/>
    <xf numFmtId="0" fontId="1" fillId="0" borderId="0"/>
    <xf numFmtId="0" fontId="23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4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5" fillId="0" borderId="0"/>
    <xf numFmtId="0" fontId="5" fillId="0" borderId="0"/>
    <xf numFmtId="0" fontId="4" fillId="0" borderId="0"/>
    <xf numFmtId="0" fontId="43" fillId="0" borderId="0"/>
    <xf numFmtId="0" fontId="1" fillId="0" borderId="0"/>
    <xf numFmtId="0" fontId="5" fillId="0" borderId="0"/>
    <xf numFmtId="0" fontId="5" fillId="0" borderId="0"/>
    <xf numFmtId="0" fontId="6" fillId="0" borderId="0"/>
    <xf numFmtId="0" fontId="1" fillId="0" borderId="0"/>
    <xf numFmtId="0" fontId="23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5" fillId="0" borderId="0"/>
    <xf numFmtId="0" fontId="23" fillId="0" borderId="0"/>
    <xf numFmtId="0" fontId="4" fillId="0" borderId="0"/>
    <xf numFmtId="0" fontId="43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43" fillId="0" borderId="0"/>
    <xf numFmtId="0" fontId="43" fillId="0" borderId="0"/>
    <xf numFmtId="0" fontId="5" fillId="0" borderId="0"/>
    <xf numFmtId="0" fontId="1" fillId="0" borderId="0"/>
    <xf numFmtId="0" fontId="1" fillId="0" borderId="0"/>
    <xf numFmtId="0" fontId="43" fillId="0" borderId="0"/>
    <xf numFmtId="0" fontId="4" fillId="0" borderId="0"/>
    <xf numFmtId="0" fontId="1" fillId="0" borderId="0"/>
    <xf numFmtId="0" fontId="38" fillId="0" borderId="0"/>
    <xf numFmtId="0" fontId="43" fillId="0" borderId="0"/>
    <xf numFmtId="0" fontId="5" fillId="0" borderId="0"/>
    <xf numFmtId="0" fontId="4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" fillId="0" borderId="0"/>
    <xf numFmtId="0" fontId="43" fillId="0" borderId="0"/>
    <xf numFmtId="0" fontId="1" fillId="0" borderId="0"/>
    <xf numFmtId="0" fontId="1" fillId="0" borderId="0"/>
    <xf numFmtId="0" fontId="5" fillId="0" borderId="0"/>
    <xf numFmtId="0" fontId="23" fillId="0" borderId="0"/>
    <xf numFmtId="0" fontId="1" fillId="0" borderId="0"/>
    <xf numFmtId="0" fontId="4" fillId="0" borderId="0"/>
    <xf numFmtId="0" fontId="1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5" fillId="0" borderId="0"/>
    <xf numFmtId="0" fontId="1" fillId="0" borderId="0"/>
    <xf numFmtId="0" fontId="4" fillId="0" borderId="0"/>
    <xf numFmtId="0" fontId="4" fillId="0" borderId="0"/>
    <xf numFmtId="0" fontId="43" fillId="0" borderId="0"/>
    <xf numFmtId="0" fontId="2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23" fillId="0" borderId="0"/>
    <xf numFmtId="0" fontId="24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" fillId="0" borderId="0"/>
    <xf numFmtId="0" fontId="24" fillId="0" borderId="0"/>
    <xf numFmtId="0" fontId="5" fillId="0" borderId="0"/>
    <xf numFmtId="0" fontId="6" fillId="0" borderId="0"/>
    <xf numFmtId="0" fontId="6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4" fillId="0" borderId="0"/>
    <xf numFmtId="0" fontId="23" fillId="0" borderId="0"/>
    <xf numFmtId="0" fontId="1" fillId="0" borderId="0"/>
    <xf numFmtId="0" fontId="6" fillId="0" borderId="0"/>
    <xf numFmtId="0" fontId="4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6" fillId="0" borderId="0"/>
    <xf numFmtId="0" fontId="23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4" fillId="0" borderId="0"/>
    <xf numFmtId="0" fontId="1" fillId="0" borderId="0"/>
    <xf numFmtId="0" fontId="6" fillId="0" borderId="0"/>
    <xf numFmtId="0" fontId="23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3" fillId="0" borderId="0"/>
    <xf numFmtId="0" fontId="5" fillId="0" borderId="0"/>
    <xf numFmtId="0" fontId="43" fillId="0" borderId="0"/>
    <xf numFmtId="0" fontId="4" fillId="0" borderId="0"/>
    <xf numFmtId="0" fontId="4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43" fillId="0" borderId="0"/>
    <xf numFmtId="0" fontId="4" fillId="0" borderId="0"/>
    <xf numFmtId="0" fontId="5" fillId="0" borderId="0"/>
    <xf numFmtId="0" fontId="43" fillId="0" borderId="0"/>
    <xf numFmtId="0" fontId="25" fillId="0" borderId="0"/>
    <xf numFmtId="0" fontId="38" fillId="0" borderId="0"/>
    <xf numFmtId="0" fontId="25" fillId="0" borderId="0"/>
    <xf numFmtId="0" fontId="4" fillId="0" borderId="0"/>
    <xf numFmtId="0" fontId="23" fillId="0" borderId="0"/>
    <xf numFmtId="0" fontId="24" fillId="0" borderId="0"/>
    <xf numFmtId="0" fontId="1" fillId="0" borderId="0"/>
    <xf numFmtId="0" fontId="6" fillId="0" borderId="0"/>
    <xf numFmtId="0" fontId="5" fillId="0" borderId="0"/>
    <xf numFmtId="0" fontId="2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2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43" fillId="0" borderId="0"/>
    <xf numFmtId="0" fontId="4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55" borderId="29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5" fillId="0" borderId="0"/>
    <xf numFmtId="0" fontId="6" fillId="0" borderId="0"/>
    <xf numFmtId="0" fontId="1" fillId="0" borderId="0"/>
    <xf numFmtId="0" fontId="2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5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38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5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23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5" fillId="0" borderId="0"/>
    <xf numFmtId="0" fontId="6" fillId="0" borderId="0"/>
    <xf numFmtId="0" fontId="1" fillId="0" borderId="0"/>
    <xf numFmtId="0" fontId="24" fillId="0" borderId="0"/>
    <xf numFmtId="0" fontId="23" fillId="0" borderId="0"/>
    <xf numFmtId="0" fontId="25" fillId="0" borderId="0"/>
    <xf numFmtId="0" fontId="38" fillId="0" borderId="0"/>
    <xf numFmtId="0" fontId="25" fillId="0" borderId="0"/>
    <xf numFmtId="0" fontId="1" fillId="0" borderId="0"/>
    <xf numFmtId="0" fontId="4" fillId="0" borderId="0"/>
    <xf numFmtId="0" fontId="5" fillId="0" borderId="0"/>
    <xf numFmtId="0" fontId="4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4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4" fillId="0" borderId="0"/>
    <xf numFmtId="0" fontId="1" fillId="55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4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4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4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2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55" borderId="29" applyNumberFormat="0" applyFont="0" applyAlignment="0" applyProtection="0"/>
    <xf numFmtId="0" fontId="1" fillId="0" borderId="0"/>
    <xf numFmtId="0" fontId="2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5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5" borderId="29" applyNumberFormat="0" applyFont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55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5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55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55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55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3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3" fillId="0" borderId="0"/>
    <xf numFmtId="0" fontId="6" fillId="0" borderId="0"/>
    <xf numFmtId="0" fontId="24" fillId="0" borderId="0"/>
    <xf numFmtId="0" fontId="25" fillId="0" borderId="0"/>
    <xf numFmtId="0" fontId="25" fillId="0" borderId="0"/>
    <xf numFmtId="0" fontId="4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5" fillId="0" borderId="0"/>
    <xf numFmtId="0" fontId="6" fillId="0" borderId="0"/>
    <xf numFmtId="0" fontId="1" fillId="0" borderId="0"/>
    <xf numFmtId="0" fontId="5" fillId="0" borderId="0"/>
    <xf numFmtId="0" fontId="6" fillId="0" borderId="0"/>
    <xf numFmtId="0" fontId="5" fillId="0" borderId="0"/>
    <xf numFmtId="0" fontId="4" fillId="0" borderId="0"/>
    <xf numFmtId="0" fontId="43" fillId="0" borderId="0"/>
    <xf numFmtId="0" fontId="5" fillId="0" borderId="0"/>
    <xf numFmtId="0" fontId="4" fillId="0" borderId="0"/>
    <xf numFmtId="0" fontId="43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4" fillId="0" borderId="0"/>
    <xf numFmtId="0" fontId="43" fillId="0" borderId="0"/>
    <xf numFmtId="0" fontId="1" fillId="0" borderId="0"/>
    <xf numFmtId="0" fontId="5" fillId="0" borderId="0"/>
    <xf numFmtId="0" fontId="4" fillId="0" borderId="0"/>
    <xf numFmtId="0" fontId="43" fillId="0" borderId="0"/>
    <xf numFmtId="0" fontId="1" fillId="0" borderId="0"/>
    <xf numFmtId="0" fontId="1" fillId="0" borderId="0"/>
    <xf numFmtId="0" fontId="4" fillId="0" borderId="0"/>
    <xf numFmtId="0" fontId="24" fillId="0" borderId="0"/>
    <xf numFmtId="0" fontId="6" fillId="0" borderId="0"/>
    <xf numFmtId="0" fontId="5" fillId="0" borderId="0"/>
    <xf numFmtId="0" fontId="6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5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5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5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5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5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25" fillId="0" borderId="0"/>
    <xf numFmtId="0" fontId="4" fillId="0" borderId="0"/>
    <xf numFmtId="0" fontId="43" fillId="0" borderId="0"/>
    <xf numFmtId="0" fontId="5" fillId="0" borderId="0"/>
    <xf numFmtId="0" fontId="1" fillId="0" borderId="0"/>
    <xf numFmtId="0" fontId="4" fillId="0" borderId="0"/>
    <xf numFmtId="0" fontId="43" fillId="0" borderId="0"/>
    <xf numFmtId="0" fontId="1" fillId="0" borderId="0"/>
    <xf numFmtId="0" fontId="2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43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55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55" borderId="29" applyNumberFormat="0" applyFont="0" applyAlignment="0" applyProtection="0"/>
    <xf numFmtId="0" fontId="23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5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5" borderId="29" applyNumberFormat="0" applyFont="0" applyAlignment="0" applyProtection="0"/>
    <xf numFmtId="0" fontId="1" fillId="0" borderId="0"/>
    <xf numFmtId="0" fontId="1" fillId="55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55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23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3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4" fillId="0" borderId="0"/>
    <xf numFmtId="0" fontId="43" fillId="0" borderId="0"/>
    <xf numFmtId="0" fontId="5" fillId="0" borderId="0"/>
    <xf numFmtId="0" fontId="4" fillId="0" borderId="0"/>
    <xf numFmtId="0" fontId="43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5" fillId="0" borderId="0"/>
    <xf numFmtId="0" fontId="4" fillId="0" borderId="0"/>
    <xf numFmtId="0" fontId="43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4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55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23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3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4" fillId="0" borderId="0"/>
    <xf numFmtId="0" fontId="43" fillId="0" borderId="0"/>
    <xf numFmtId="0" fontId="5" fillId="0" borderId="0"/>
    <xf numFmtId="0" fontId="4" fillId="0" borderId="0"/>
    <xf numFmtId="0" fontId="43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43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4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5" borderId="2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5" fillId="0" borderId="0"/>
    <xf numFmtId="0" fontId="6" fillId="0" borderId="0"/>
    <xf numFmtId="0" fontId="1" fillId="0" borderId="0"/>
    <xf numFmtId="0" fontId="5" fillId="0" borderId="0"/>
    <xf numFmtId="0" fontId="6" fillId="0" borderId="0"/>
    <xf numFmtId="0" fontId="4" fillId="0" borderId="0"/>
    <xf numFmtId="0" fontId="43" fillId="0" borderId="0"/>
    <xf numFmtId="0" fontId="5" fillId="0" borderId="0"/>
    <xf numFmtId="0" fontId="4" fillId="0" borderId="0"/>
    <xf numFmtId="0" fontId="43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4" fillId="0" borderId="0"/>
    <xf numFmtId="0" fontId="43" fillId="0" borderId="0"/>
    <xf numFmtId="0" fontId="1" fillId="0" borderId="0"/>
    <xf numFmtId="0" fontId="5" fillId="0" borderId="0"/>
    <xf numFmtId="0" fontId="4" fillId="0" borderId="0"/>
    <xf numFmtId="0" fontId="43" fillId="0" borderId="0"/>
    <xf numFmtId="0" fontId="1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25" fillId="0" borderId="0"/>
    <xf numFmtId="0" fontId="38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5" fillId="0" borderId="0"/>
    <xf numFmtId="0" fontId="6" fillId="0" borderId="0"/>
    <xf numFmtId="0" fontId="1" fillId="0" borderId="0"/>
    <xf numFmtId="0" fontId="23" fillId="0" borderId="0"/>
    <xf numFmtId="0" fontId="5" fillId="0" borderId="0"/>
    <xf numFmtId="0" fontId="6" fillId="0" borderId="0"/>
    <xf numFmtId="0" fontId="24" fillId="0" borderId="0"/>
    <xf numFmtId="0" fontId="23" fillId="0" borderId="0"/>
    <xf numFmtId="0" fontId="25" fillId="0" borderId="0"/>
    <xf numFmtId="0" fontId="38" fillId="0" borderId="0"/>
    <xf numFmtId="0" fontId="25" fillId="0" borderId="0"/>
    <xf numFmtId="0" fontId="4" fillId="0" borderId="0"/>
    <xf numFmtId="0" fontId="5" fillId="0" borderId="0"/>
    <xf numFmtId="0" fontId="43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3" fillId="0" borderId="0"/>
    <xf numFmtId="0" fontId="43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5" fillId="0" borderId="0"/>
    <xf numFmtId="0" fontId="1" fillId="0" borderId="0"/>
    <xf numFmtId="0" fontId="5" fillId="0" borderId="0"/>
    <xf numFmtId="0" fontId="6" fillId="0" borderId="0"/>
    <xf numFmtId="0" fontId="6" fillId="0" borderId="0"/>
    <xf numFmtId="0" fontId="43" fillId="0" borderId="0"/>
    <xf numFmtId="0" fontId="1" fillId="0" borderId="0"/>
    <xf numFmtId="0" fontId="4" fillId="0" borderId="0"/>
    <xf numFmtId="0" fontId="43" fillId="0" borderId="0"/>
    <xf numFmtId="0" fontId="1" fillId="0" borderId="0"/>
    <xf numFmtId="0" fontId="5" fillId="0" borderId="0"/>
    <xf numFmtId="0" fontId="5" fillId="0" borderId="0"/>
    <xf numFmtId="0" fontId="43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43" fillId="0" borderId="0"/>
    <xf numFmtId="0" fontId="43" fillId="0" borderId="0"/>
    <xf numFmtId="0" fontId="6" fillId="0" borderId="0"/>
    <xf numFmtId="0" fontId="1" fillId="0" borderId="0"/>
    <xf numFmtId="0" fontId="5" fillId="0" borderId="0"/>
    <xf numFmtId="0" fontId="4" fillId="0" borderId="0"/>
    <xf numFmtId="0" fontId="4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25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23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43" fillId="0" borderId="0"/>
    <xf numFmtId="0" fontId="5" fillId="0" borderId="0"/>
    <xf numFmtId="0" fontId="1" fillId="0" borderId="0"/>
    <xf numFmtId="0" fontId="23" fillId="0" borderId="0"/>
    <xf numFmtId="0" fontId="5" fillId="0" borderId="0"/>
    <xf numFmtId="0" fontId="1" fillId="0" borderId="0"/>
    <xf numFmtId="0" fontId="43" fillId="0" borderId="0"/>
    <xf numFmtId="0" fontId="5" fillId="0" borderId="0"/>
    <xf numFmtId="0" fontId="4" fillId="0" borderId="0"/>
    <xf numFmtId="0" fontId="43" fillId="0" borderId="0"/>
    <xf numFmtId="0" fontId="5" fillId="0" borderId="0"/>
    <xf numFmtId="0" fontId="43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" fillId="0" borderId="0"/>
    <xf numFmtId="0" fontId="5" fillId="0" borderId="0"/>
    <xf numFmtId="0" fontId="23" fillId="0" borderId="0"/>
    <xf numFmtId="0" fontId="1" fillId="0" borderId="0"/>
    <xf numFmtId="0" fontId="5" fillId="0" borderId="0"/>
    <xf numFmtId="0" fontId="4" fillId="0" borderId="0"/>
    <xf numFmtId="0" fontId="5" fillId="0" borderId="0"/>
    <xf numFmtId="0" fontId="43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24" fillId="0" borderId="0"/>
    <xf numFmtId="0" fontId="23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38" fillId="0" borderId="0"/>
    <xf numFmtId="0" fontId="1" fillId="0" borderId="0"/>
    <xf numFmtId="0" fontId="24" fillId="0" borderId="0"/>
    <xf numFmtId="0" fontId="1" fillId="0" borderId="0"/>
    <xf numFmtId="0" fontId="23" fillId="0" borderId="0"/>
    <xf numFmtId="0" fontId="5" fillId="0" borderId="0"/>
    <xf numFmtId="0" fontId="5" fillId="0" borderId="0"/>
    <xf numFmtId="0" fontId="4" fillId="0" borderId="0"/>
    <xf numFmtId="0" fontId="43" fillId="0" borderId="0"/>
    <xf numFmtId="0" fontId="4" fillId="0" borderId="0"/>
    <xf numFmtId="0" fontId="6" fillId="0" borderId="0"/>
    <xf numFmtId="0" fontId="5" fillId="0" borderId="0"/>
    <xf numFmtId="0" fontId="23" fillId="0" borderId="0"/>
    <xf numFmtId="0" fontId="1" fillId="0" borderId="0"/>
    <xf numFmtId="0" fontId="43" fillId="0" borderId="0"/>
    <xf numFmtId="0" fontId="25" fillId="0" borderId="0"/>
    <xf numFmtId="0" fontId="38" fillId="0" borderId="0"/>
    <xf numFmtId="0" fontId="25" fillId="0" borderId="0"/>
    <xf numFmtId="0" fontId="4" fillId="0" borderId="0"/>
    <xf numFmtId="0" fontId="43" fillId="0" borderId="0"/>
    <xf numFmtId="0" fontId="5" fillId="0" borderId="0"/>
    <xf numFmtId="0" fontId="38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5" fillId="0" borderId="0"/>
    <xf numFmtId="0" fontId="6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4" fillId="0" borderId="0"/>
    <xf numFmtId="0" fontId="43" fillId="0" borderId="0"/>
    <xf numFmtId="0" fontId="5" fillId="0" borderId="0"/>
    <xf numFmtId="0" fontId="4" fillId="0" borderId="0"/>
    <xf numFmtId="0" fontId="43" fillId="0" borderId="0"/>
    <xf numFmtId="0" fontId="1" fillId="0" borderId="0"/>
    <xf numFmtId="0" fontId="5" fillId="0" borderId="0"/>
    <xf numFmtId="0" fontId="5" fillId="0" borderId="0"/>
    <xf numFmtId="0" fontId="43" fillId="0" borderId="0"/>
    <xf numFmtId="0" fontId="1" fillId="0" borderId="0"/>
    <xf numFmtId="0" fontId="5" fillId="0" borderId="0"/>
    <xf numFmtId="0" fontId="4" fillId="0" borderId="0"/>
    <xf numFmtId="0" fontId="43" fillId="0" borderId="0"/>
    <xf numFmtId="0" fontId="1" fillId="0" borderId="0"/>
    <xf numFmtId="0" fontId="5" fillId="0" borderId="0"/>
    <xf numFmtId="0" fontId="4" fillId="0" borderId="0"/>
    <xf numFmtId="0" fontId="43" fillId="0" borderId="0"/>
    <xf numFmtId="0" fontId="25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5" fillId="0" borderId="0"/>
    <xf numFmtId="0" fontId="43" fillId="0" borderId="0"/>
    <xf numFmtId="0" fontId="6" fillId="0" borderId="0"/>
    <xf numFmtId="0" fontId="5" fillId="0" borderId="0"/>
    <xf numFmtId="0" fontId="43" fillId="0" borderId="0"/>
    <xf numFmtId="0" fontId="25" fillId="0" borderId="0"/>
    <xf numFmtId="0" fontId="5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38" fillId="0" borderId="0"/>
    <xf numFmtId="0" fontId="25" fillId="0" borderId="0"/>
    <xf numFmtId="0" fontId="4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" fillId="0" borderId="0"/>
    <xf numFmtId="0" fontId="4" fillId="0" borderId="0"/>
    <xf numFmtId="0" fontId="5" fillId="0" borderId="0"/>
    <xf numFmtId="0" fontId="43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5" fillId="0" borderId="0"/>
    <xf numFmtId="0" fontId="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5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6" fillId="0" borderId="0"/>
    <xf numFmtId="0" fontId="5" fillId="0" borderId="0"/>
    <xf numFmtId="0" fontId="23" fillId="0" borderId="0"/>
    <xf numFmtId="0" fontId="2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25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23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23" fillId="0" borderId="0"/>
    <xf numFmtId="0" fontId="5" fillId="0" borderId="0"/>
    <xf numFmtId="0" fontId="1" fillId="0" borderId="0"/>
    <xf numFmtId="0" fontId="23" fillId="0" borderId="0"/>
    <xf numFmtId="0" fontId="5" fillId="0" borderId="0"/>
    <xf numFmtId="0" fontId="6" fillId="0" borderId="0"/>
    <xf numFmtId="0" fontId="24" fillId="0" borderId="0"/>
    <xf numFmtId="0" fontId="23" fillId="0" borderId="0"/>
    <xf numFmtId="0" fontId="1" fillId="0" borderId="0"/>
    <xf numFmtId="0" fontId="4" fillId="0" borderId="0"/>
    <xf numFmtId="0" fontId="1" fillId="0" borderId="0"/>
    <xf numFmtId="0" fontId="43" fillId="0" borderId="0"/>
    <xf numFmtId="0" fontId="5" fillId="0" borderId="0"/>
    <xf numFmtId="0" fontId="25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25" fillId="0" borderId="0"/>
    <xf numFmtId="0" fontId="38" fillId="0" borderId="0"/>
    <xf numFmtId="0" fontId="25" fillId="0" borderId="0"/>
    <xf numFmtId="0" fontId="4" fillId="0" borderId="0"/>
    <xf numFmtId="0" fontId="4" fillId="0" borderId="0"/>
    <xf numFmtId="0" fontId="5" fillId="0" borderId="0"/>
    <xf numFmtId="0" fontId="43" fillId="0" borderId="0"/>
    <xf numFmtId="0" fontId="25" fillId="0" borderId="0"/>
    <xf numFmtId="0" fontId="1" fillId="0" borderId="0"/>
    <xf numFmtId="0" fontId="23" fillId="0" borderId="0"/>
    <xf numFmtId="0" fontId="43" fillId="0" borderId="0"/>
    <xf numFmtId="0" fontId="5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43" fillId="0" borderId="0"/>
    <xf numFmtId="0" fontId="1" fillId="0" borderId="0"/>
    <xf numFmtId="0" fontId="5" fillId="0" borderId="0"/>
    <xf numFmtId="0" fontId="25" fillId="0" borderId="0"/>
    <xf numFmtId="0" fontId="25" fillId="0" borderId="0"/>
    <xf numFmtId="0" fontId="43" fillId="0" borderId="0"/>
    <xf numFmtId="0" fontId="6" fillId="0" borderId="0"/>
    <xf numFmtId="0" fontId="1" fillId="0" borderId="0"/>
    <xf numFmtId="0" fontId="4" fillId="0" borderId="0"/>
    <xf numFmtId="0" fontId="4" fillId="0" borderId="0"/>
    <xf numFmtId="0" fontId="43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4" fillId="0" borderId="0"/>
    <xf numFmtId="0" fontId="5" fillId="0" borderId="0"/>
    <xf numFmtId="0" fontId="25" fillId="0" borderId="0"/>
    <xf numFmtId="0" fontId="4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5" fillId="0" borderId="0"/>
    <xf numFmtId="0" fontId="2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23" fillId="0" borderId="0"/>
    <xf numFmtId="0" fontId="38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6" fillId="0" borderId="0"/>
    <xf numFmtId="0" fontId="38" fillId="0" borderId="0"/>
    <xf numFmtId="0" fontId="43" fillId="0" borderId="0"/>
    <xf numFmtId="0" fontId="5" fillId="0" borderId="0"/>
    <xf numFmtId="0" fontId="43" fillId="0" borderId="0"/>
    <xf numFmtId="0" fontId="1" fillId="0" borderId="0"/>
    <xf numFmtId="0" fontId="4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6" fillId="0" borderId="0"/>
    <xf numFmtId="0" fontId="1" fillId="0" borderId="0"/>
    <xf numFmtId="0" fontId="4" fillId="0" borderId="0"/>
    <xf numFmtId="0" fontId="24" fillId="0" borderId="0"/>
    <xf numFmtId="0" fontId="1" fillId="0" borderId="0"/>
    <xf numFmtId="0" fontId="23" fillId="0" borderId="0"/>
    <xf numFmtId="0" fontId="43" fillId="0" borderId="0"/>
    <xf numFmtId="0" fontId="38" fillId="0" borderId="0"/>
    <xf numFmtId="0" fontId="5" fillId="0" borderId="0"/>
    <xf numFmtId="0" fontId="1" fillId="0" borderId="0"/>
    <xf numFmtId="0" fontId="43" fillId="0" borderId="0"/>
    <xf numFmtId="0" fontId="5" fillId="0" borderId="0"/>
    <xf numFmtId="0" fontId="38" fillId="0" borderId="0"/>
    <xf numFmtId="0" fontId="5" fillId="0" borderId="0"/>
    <xf numFmtId="0" fontId="4" fillId="0" borderId="0"/>
    <xf numFmtId="0" fontId="6" fillId="0" borderId="0"/>
    <xf numFmtId="0" fontId="4" fillId="0" borderId="0"/>
    <xf numFmtId="0" fontId="2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25" fillId="0" borderId="0"/>
    <xf numFmtId="0" fontId="1" fillId="0" borderId="0"/>
    <xf numFmtId="0" fontId="23" fillId="0" borderId="0"/>
    <xf numFmtId="0" fontId="1" fillId="0" borderId="0"/>
    <xf numFmtId="0" fontId="24" fillId="0" borderId="0"/>
    <xf numFmtId="0" fontId="23" fillId="0" borderId="0"/>
    <xf numFmtId="0" fontId="1" fillId="0" borderId="0"/>
    <xf numFmtId="0" fontId="1" fillId="0" borderId="0"/>
    <xf numFmtId="0" fontId="43" fillId="0" borderId="0"/>
    <xf numFmtId="0" fontId="6" fillId="0" borderId="0"/>
    <xf numFmtId="0" fontId="5" fillId="0" borderId="0"/>
    <xf numFmtId="0" fontId="5" fillId="0" borderId="0"/>
    <xf numFmtId="0" fontId="23" fillId="0" borderId="0"/>
    <xf numFmtId="0" fontId="43" fillId="0" borderId="0"/>
    <xf numFmtId="0" fontId="1" fillId="0" borderId="0"/>
    <xf numFmtId="0" fontId="4" fillId="0" borderId="0"/>
    <xf numFmtId="0" fontId="5" fillId="0" borderId="0"/>
    <xf numFmtId="0" fontId="23" fillId="0" borderId="0"/>
    <xf numFmtId="0" fontId="4" fillId="0" borderId="0"/>
    <xf numFmtId="0" fontId="6" fillId="0" borderId="0"/>
    <xf numFmtId="0" fontId="5" fillId="0" borderId="0"/>
    <xf numFmtId="0" fontId="1" fillId="0" borderId="0"/>
    <xf numFmtId="0" fontId="23" fillId="0" borderId="0"/>
    <xf numFmtId="0" fontId="43" fillId="0" borderId="0"/>
    <xf numFmtId="0" fontId="1" fillId="0" borderId="0"/>
    <xf numFmtId="0" fontId="4" fillId="0" borderId="0"/>
    <xf numFmtId="0" fontId="38" fillId="0" borderId="0"/>
    <xf numFmtId="0" fontId="24" fillId="0" borderId="0"/>
    <xf numFmtId="0" fontId="1" fillId="0" borderId="0"/>
    <xf numFmtId="0" fontId="2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3" fillId="0" borderId="0"/>
    <xf numFmtId="0" fontId="5" fillId="0" borderId="0"/>
    <xf numFmtId="0" fontId="4" fillId="0" borderId="0"/>
    <xf numFmtId="0" fontId="4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2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4" fillId="0" borderId="0"/>
    <xf numFmtId="0" fontId="4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5" fillId="0" borderId="0"/>
    <xf numFmtId="0" fontId="5" fillId="0" borderId="0"/>
    <xf numFmtId="0" fontId="43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3" fillId="0" borderId="0"/>
    <xf numFmtId="0" fontId="1" fillId="0" borderId="0"/>
    <xf numFmtId="0" fontId="23" fillId="0" borderId="0"/>
    <xf numFmtId="0" fontId="5" fillId="0" borderId="0"/>
    <xf numFmtId="0" fontId="43" fillId="0" borderId="0"/>
    <xf numFmtId="0" fontId="43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4" fillId="0" borderId="0"/>
    <xf numFmtId="0" fontId="43" fillId="0" borderId="0"/>
    <xf numFmtId="0" fontId="5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5" fillId="0" borderId="0"/>
    <xf numFmtId="0" fontId="23" fillId="0" borderId="0"/>
    <xf numFmtId="0" fontId="6" fillId="0" borderId="0"/>
    <xf numFmtId="0" fontId="43" fillId="0" borderId="0"/>
    <xf numFmtId="0" fontId="4" fillId="0" borderId="0"/>
    <xf numFmtId="0" fontId="5" fillId="0" borderId="0"/>
    <xf numFmtId="0" fontId="4" fillId="0" borderId="0"/>
    <xf numFmtId="0" fontId="25" fillId="0" borderId="0"/>
    <xf numFmtId="0" fontId="43" fillId="0" borderId="0"/>
    <xf numFmtId="0" fontId="4" fillId="0" borderId="0"/>
    <xf numFmtId="0" fontId="23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1" fillId="0" borderId="0"/>
    <xf numFmtId="0" fontId="43" fillId="0" borderId="0"/>
    <xf numFmtId="0" fontId="38" fillId="0" borderId="0"/>
    <xf numFmtId="0" fontId="1" fillId="0" borderId="0"/>
    <xf numFmtId="0" fontId="43" fillId="0" borderId="0"/>
    <xf numFmtId="0" fontId="5" fillId="0" borderId="0"/>
    <xf numFmtId="0" fontId="4" fillId="0" borderId="0"/>
    <xf numFmtId="0" fontId="5" fillId="0" borderId="0"/>
    <xf numFmtId="0" fontId="43" fillId="0" borderId="0"/>
    <xf numFmtId="0" fontId="1" fillId="0" borderId="0"/>
    <xf numFmtId="0" fontId="6" fillId="0" borderId="0"/>
    <xf numFmtId="0" fontId="5" fillId="0" borderId="0"/>
    <xf numFmtId="0" fontId="23" fillId="0" borderId="0"/>
    <xf numFmtId="0" fontId="25" fillId="0" borderId="0"/>
    <xf numFmtId="0" fontId="43" fillId="0" borderId="0"/>
    <xf numFmtId="0" fontId="43" fillId="0" borderId="0"/>
    <xf numFmtId="0" fontId="2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5" fillId="0" borderId="0"/>
    <xf numFmtId="0" fontId="23" fillId="0" borderId="0"/>
    <xf numFmtId="0" fontId="5" fillId="0" borderId="0"/>
    <xf numFmtId="0" fontId="25" fillId="0" borderId="0"/>
    <xf numFmtId="0" fontId="1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23" fillId="0" borderId="0"/>
    <xf numFmtId="0" fontId="24" fillId="0" borderId="0"/>
    <xf numFmtId="0" fontId="23" fillId="0" borderId="0"/>
    <xf numFmtId="0" fontId="24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43" fillId="0" borderId="0"/>
    <xf numFmtId="0" fontId="1" fillId="0" borderId="0"/>
    <xf numFmtId="0" fontId="23" fillId="0" borderId="0"/>
    <xf numFmtId="0" fontId="1" fillId="0" borderId="0"/>
    <xf numFmtId="0" fontId="5" fillId="0" borderId="0"/>
    <xf numFmtId="0" fontId="4" fillId="0" borderId="0"/>
    <xf numFmtId="0" fontId="43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43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25" fillId="0" borderId="0"/>
    <xf numFmtId="0" fontId="43" fillId="0" borderId="0"/>
    <xf numFmtId="0" fontId="5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5" fillId="0" borderId="0"/>
    <xf numFmtId="0" fontId="43" fillId="0" borderId="0"/>
    <xf numFmtId="0" fontId="5" fillId="0" borderId="0"/>
    <xf numFmtId="0" fontId="1" fillId="0" borderId="0"/>
    <xf numFmtId="0" fontId="1" fillId="0" borderId="0"/>
    <xf numFmtId="0" fontId="25" fillId="0" borderId="0"/>
    <xf numFmtId="0" fontId="43" fillId="0" borderId="0"/>
    <xf numFmtId="0" fontId="24" fillId="0" borderId="0"/>
    <xf numFmtId="0" fontId="25" fillId="0" borderId="0"/>
    <xf numFmtId="0" fontId="6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4" fillId="0" borderId="0"/>
    <xf numFmtId="0" fontId="43" fillId="0" borderId="0"/>
    <xf numFmtId="0" fontId="1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38" fillId="0" borderId="0"/>
    <xf numFmtId="0" fontId="23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4" fillId="0" borderId="0"/>
    <xf numFmtId="0" fontId="1" fillId="0" borderId="0"/>
    <xf numFmtId="0" fontId="6" fillId="0" borderId="0"/>
    <xf numFmtId="0" fontId="1" fillId="0" borderId="0"/>
    <xf numFmtId="0" fontId="5" fillId="0" borderId="0"/>
    <xf numFmtId="0" fontId="1" fillId="0" borderId="0"/>
    <xf numFmtId="0" fontId="43" fillId="0" borderId="0"/>
    <xf numFmtId="0" fontId="25" fillId="0" borderId="0"/>
    <xf numFmtId="0" fontId="1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1" fillId="0" borderId="0"/>
    <xf numFmtId="0" fontId="25" fillId="0" borderId="0"/>
    <xf numFmtId="0" fontId="1" fillId="0" borderId="0"/>
    <xf numFmtId="0" fontId="5" fillId="0" borderId="0"/>
    <xf numFmtId="0" fontId="38" fillId="0" borderId="0"/>
    <xf numFmtId="0" fontId="43" fillId="0" borderId="0"/>
    <xf numFmtId="0" fontId="5" fillId="0" borderId="0"/>
    <xf numFmtId="0" fontId="1" fillId="0" borderId="0"/>
    <xf numFmtId="0" fontId="2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43" fillId="0" borderId="0"/>
    <xf numFmtId="0" fontId="5" fillId="0" borderId="0"/>
    <xf numFmtId="0" fontId="25" fillId="0" borderId="0"/>
    <xf numFmtId="0" fontId="38" fillId="0" borderId="0"/>
    <xf numFmtId="0" fontId="1" fillId="0" borderId="0"/>
    <xf numFmtId="0" fontId="24" fillId="0" borderId="0"/>
    <xf numFmtId="0" fontId="23" fillId="0" borderId="0"/>
    <xf numFmtId="0" fontId="5" fillId="0" borderId="0"/>
    <xf numFmtId="0" fontId="25" fillId="0" borderId="0"/>
    <xf numFmtId="0" fontId="38" fillId="0" borderId="0"/>
    <xf numFmtId="0" fontId="2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1" fillId="0" borderId="0"/>
    <xf numFmtId="0" fontId="43" fillId="0" borderId="0"/>
    <xf numFmtId="0" fontId="23" fillId="0" borderId="0"/>
    <xf numFmtId="0" fontId="1" fillId="0" borderId="0"/>
    <xf numFmtId="0" fontId="5" fillId="0" borderId="0"/>
    <xf numFmtId="0" fontId="1" fillId="0" borderId="0"/>
    <xf numFmtId="0" fontId="4" fillId="0" borderId="0"/>
    <xf numFmtId="0" fontId="43" fillId="0" borderId="0"/>
    <xf numFmtId="0" fontId="1" fillId="0" borderId="0"/>
    <xf numFmtId="0" fontId="24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6" fillId="0" borderId="0"/>
    <xf numFmtId="0" fontId="1" fillId="0" borderId="0"/>
    <xf numFmtId="0" fontId="25" fillId="0" borderId="0"/>
    <xf numFmtId="0" fontId="24" fillId="0" borderId="0"/>
    <xf numFmtId="0" fontId="6" fillId="0" borderId="0"/>
    <xf numFmtId="0" fontId="1" fillId="0" borderId="0"/>
    <xf numFmtId="0" fontId="1" fillId="0" borderId="0"/>
    <xf numFmtId="0" fontId="23" fillId="0" borderId="0"/>
    <xf numFmtId="0" fontId="6" fillId="0" borderId="0"/>
    <xf numFmtId="0" fontId="4" fillId="0" borderId="0"/>
    <xf numFmtId="0" fontId="5" fillId="0" borderId="0"/>
    <xf numFmtId="0" fontId="23" fillId="0" borderId="0"/>
    <xf numFmtId="0" fontId="5" fillId="0" borderId="0"/>
    <xf numFmtId="0" fontId="1" fillId="0" borderId="0"/>
    <xf numFmtId="0" fontId="1" fillId="0" borderId="0"/>
    <xf numFmtId="0" fontId="43" fillId="0" borderId="0"/>
    <xf numFmtId="0" fontId="4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24" fillId="0" borderId="0"/>
    <xf numFmtId="0" fontId="23" fillId="0" borderId="0"/>
    <xf numFmtId="0" fontId="5" fillId="0" borderId="0"/>
    <xf numFmtId="0" fontId="43" fillId="0" borderId="0"/>
    <xf numFmtId="0" fontId="25" fillId="0" borderId="0"/>
    <xf numFmtId="0" fontId="1" fillId="0" borderId="0"/>
    <xf numFmtId="0" fontId="1" fillId="0" borderId="0"/>
    <xf numFmtId="0" fontId="6" fillId="0" borderId="0"/>
    <xf numFmtId="0" fontId="24" fillId="0" borderId="0"/>
    <xf numFmtId="0" fontId="6" fillId="0" borderId="0"/>
    <xf numFmtId="0" fontId="1" fillId="0" borderId="0"/>
    <xf numFmtId="0" fontId="1" fillId="0" borderId="0"/>
    <xf numFmtId="0" fontId="43" fillId="0" borderId="0"/>
    <xf numFmtId="0" fontId="25" fillId="0" borderId="0"/>
    <xf numFmtId="0" fontId="6" fillId="0" borderId="0"/>
    <xf numFmtId="0" fontId="5" fillId="0" borderId="0"/>
    <xf numFmtId="0" fontId="23" fillId="0" borderId="0"/>
    <xf numFmtId="0" fontId="1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43" fillId="0" borderId="0"/>
    <xf numFmtId="0" fontId="5" fillId="0" borderId="0"/>
    <xf numFmtId="0" fontId="1" fillId="0" borderId="0"/>
    <xf numFmtId="0" fontId="1" fillId="0" borderId="0"/>
    <xf numFmtId="0" fontId="38" fillId="0" borderId="0"/>
    <xf numFmtId="0" fontId="5" fillId="0" borderId="0"/>
    <xf numFmtId="0" fontId="43" fillId="0" borderId="0"/>
    <xf numFmtId="0" fontId="5" fillId="0" borderId="0"/>
    <xf numFmtId="0" fontId="2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5" fillId="0" borderId="0"/>
    <xf numFmtId="0" fontId="5" fillId="0" borderId="0"/>
    <xf numFmtId="0" fontId="4" fillId="0" borderId="0"/>
    <xf numFmtId="0" fontId="1" fillId="0" borderId="0"/>
    <xf numFmtId="0" fontId="6" fillId="0" borderId="0"/>
    <xf numFmtId="0" fontId="5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4" fillId="0" borderId="0"/>
    <xf numFmtId="0" fontId="1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5" fillId="0" borderId="0"/>
    <xf numFmtId="0" fontId="25" fillId="0" borderId="0"/>
    <xf numFmtId="0" fontId="5" fillId="0" borderId="0"/>
    <xf numFmtId="0" fontId="4" fillId="0" borderId="0"/>
    <xf numFmtId="0" fontId="5" fillId="0" borderId="0"/>
    <xf numFmtId="0" fontId="23" fillId="0" borderId="0"/>
    <xf numFmtId="0" fontId="4" fillId="0" borderId="0"/>
    <xf numFmtId="0" fontId="43" fillId="0" borderId="0"/>
    <xf numFmtId="0" fontId="5" fillId="0" borderId="0"/>
    <xf numFmtId="0" fontId="23" fillId="0" borderId="0"/>
    <xf numFmtId="0" fontId="6" fillId="0" borderId="0"/>
    <xf numFmtId="0" fontId="38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43" fillId="0" borderId="0"/>
    <xf numFmtId="0" fontId="1" fillId="0" borderId="0"/>
    <xf numFmtId="0" fontId="6" fillId="0" borderId="0"/>
    <xf numFmtId="0" fontId="1" fillId="0" borderId="0"/>
    <xf numFmtId="0" fontId="23" fillId="0" borderId="0"/>
    <xf numFmtId="0" fontId="1" fillId="0" borderId="0"/>
    <xf numFmtId="0" fontId="4" fillId="0" borderId="0"/>
    <xf numFmtId="0" fontId="23" fillId="0" borderId="0"/>
    <xf numFmtId="0" fontId="4" fillId="0" borderId="0"/>
    <xf numFmtId="0" fontId="6" fillId="0" borderId="0"/>
    <xf numFmtId="0" fontId="1" fillId="0" borderId="0"/>
    <xf numFmtId="0" fontId="43" fillId="0" borderId="0"/>
    <xf numFmtId="0" fontId="5" fillId="0" borderId="0"/>
    <xf numFmtId="0" fontId="1" fillId="0" borderId="0"/>
    <xf numFmtId="0" fontId="23" fillId="0" borderId="0"/>
    <xf numFmtId="0" fontId="1" fillId="0" borderId="0"/>
    <xf numFmtId="0" fontId="5" fillId="0" borderId="0"/>
    <xf numFmtId="0" fontId="5" fillId="0" borderId="0"/>
    <xf numFmtId="0" fontId="23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3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43" fillId="0" borderId="0"/>
    <xf numFmtId="0" fontId="5" fillId="0" borderId="0"/>
    <xf numFmtId="0" fontId="4" fillId="0" borderId="0"/>
    <xf numFmtId="0" fontId="5" fillId="0" borderId="0"/>
    <xf numFmtId="0" fontId="38" fillId="0" borderId="0"/>
    <xf numFmtId="0" fontId="5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3" fillId="0" borderId="0"/>
    <xf numFmtId="0" fontId="43" fillId="0" borderId="0"/>
    <xf numFmtId="0" fontId="5" fillId="0" borderId="0"/>
    <xf numFmtId="0" fontId="1" fillId="0" borderId="0"/>
    <xf numFmtId="0" fontId="25" fillId="0" borderId="0"/>
    <xf numFmtId="0" fontId="5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5" fillId="0" borderId="0"/>
    <xf numFmtId="0" fontId="38" fillId="0" borderId="0"/>
    <xf numFmtId="0" fontId="5" fillId="0" borderId="0"/>
    <xf numFmtId="0" fontId="4" fillId="0" borderId="0"/>
    <xf numFmtId="0" fontId="5" fillId="0" borderId="0"/>
    <xf numFmtId="0" fontId="1" fillId="0" borderId="0"/>
    <xf numFmtId="0" fontId="5" fillId="0" borderId="0"/>
    <xf numFmtId="0" fontId="23" fillId="0" borderId="0"/>
    <xf numFmtId="0" fontId="1" fillId="0" borderId="0"/>
    <xf numFmtId="0" fontId="1" fillId="0" borderId="0"/>
    <xf numFmtId="0" fontId="5" fillId="0" borderId="0"/>
    <xf numFmtId="0" fontId="23" fillId="0" borderId="0"/>
    <xf numFmtId="0" fontId="5" fillId="0" borderId="0"/>
    <xf numFmtId="0" fontId="43" fillId="0" borderId="0"/>
    <xf numFmtId="0" fontId="43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5" fillId="0" borderId="0"/>
    <xf numFmtId="0" fontId="43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6" fillId="0" borderId="0"/>
    <xf numFmtId="0" fontId="4" fillId="0" borderId="0"/>
    <xf numFmtId="0" fontId="25" fillId="0" borderId="0"/>
    <xf numFmtId="0" fontId="38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4" fillId="0" borderId="0"/>
    <xf numFmtId="0" fontId="6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43" fillId="0" borderId="0"/>
    <xf numFmtId="0" fontId="4" fillId="0" borderId="0"/>
    <xf numFmtId="0" fontId="6" fillId="0" borderId="0"/>
    <xf numFmtId="0" fontId="23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6" fillId="0" borderId="0"/>
    <xf numFmtId="0" fontId="43" fillId="0" borderId="0"/>
    <xf numFmtId="0" fontId="5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1" fillId="0" borderId="0"/>
    <xf numFmtId="0" fontId="43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23" fillId="0" borderId="0"/>
    <xf numFmtId="0" fontId="5" fillId="0" borderId="0"/>
    <xf numFmtId="0" fontId="6" fillId="0" borderId="0"/>
    <xf numFmtId="0" fontId="25" fillId="0" borderId="0"/>
    <xf numFmtId="0" fontId="24" fillId="0" borderId="0"/>
    <xf numFmtId="0" fontId="23" fillId="0" borderId="0"/>
    <xf numFmtId="0" fontId="43" fillId="0" borderId="0"/>
    <xf numFmtId="0" fontId="1" fillId="0" borderId="0"/>
    <xf numFmtId="0" fontId="5" fillId="0" borderId="0"/>
    <xf numFmtId="0" fontId="1" fillId="0" borderId="0"/>
    <xf numFmtId="0" fontId="4" fillId="0" borderId="0"/>
    <xf numFmtId="0" fontId="25" fillId="0" borderId="0"/>
    <xf numFmtId="0" fontId="38" fillId="0" borderId="0"/>
    <xf numFmtId="0" fontId="2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23" fillId="0" borderId="0"/>
    <xf numFmtId="0" fontId="5" fillId="0" borderId="0"/>
    <xf numFmtId="0" fontId="4" fillId="0" borderId="0"/>
    <xf numFmtId="0" fontId="23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23" fillId="0" borderId="0"/>
    <xf numFmtId="0" fontId="5" fillId="0" borderId="0"/>
    <xf numFmtId="0" fontId="6" fillId="0" borderId="0"/>
    <xf numFmtId="0" fontId="1" fillId="0" borderId="0"/>
    <xf numFmtId="0" fontId="23" fillId="0" borderId="0"/>
    <xf numFmtId="0" fontId="5" fillId="0" borderId="0"/>
    <xf numFmtId="0" fontId="6" fillId="0" borderId="0"/>
    <xf numFmtId="0" fontId="24" fillId="0" borderId="0"/>
    <xf numFmtId="0" fontId="23" fillId="0" borderId="0"/>
    <xf numFmtId="0" fontId="25" fillId="0" borderId="0"/>
    <xf numFmtId="0" fontId="38" fillId="0" borderId="0"/>
    <xf numFmtId="0" fontId="25" fillId="0" borderId="0"/>
    <xf numFmtId="0" fontId="4" fillId="0" borderId="0"/>
    <xf numFmtId="0" fontId="5" fillId="0" borderId="0"/>
    <xf numFmtId="0" fontId="43" fillId="0" borderId="0"/>
    <xf numFmtId="0" fontId="5" fillId="0" borderId="0"/>
    <xf numFmtId="0" fontId="1" fillId="0" borderId="0"/>
    <xf numFmtId="0" fontId="5" fillId="0" borderId="0"/>
    <xf numFmtId="0" fontId="4" fillId="0" borderId="0"/>
    <xf numFmtId="0" fontId="43" fillId="0" borderId="0"/>
    <xf numFmtId="0" fontId="5" fillId="0" borderId="0"/>
    <xf numFmtId="0" fontId="24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5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25" fillId="0" borderId="0"/>
    <xf numFmtId="0" fontId="6" fillId="0" borderId="0"/>
    <xf numFmtId="0" fontId="5" fillId="0" borderId="0"/>
    <xf numFmtId="0" fontId="1" fillId="0" borderId="0"/>
    <xf numFmtId="0" fontId="4" fillId="0" borderId="0"/>
    <xf numFmtId="0" fontId="5" fillId="0" borderId="0"/>
    <xf numFmtId="0" fontId="43" fillId="0" borderId="0"/>
    <xf numFmtId="0" fontId="1" fillId="0" borderId="0"/>
    <xf numFmtId="0" fontId="23" fillId="0" borderId="0"/>
    <xf numFmtId="0" fontId="6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4" fillId="0" borderId="0"/>
    <xf numFmtId="0" fontId="5" fillId="0" borderId="0"/>
    <xf numFmtId="0" fontId="1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" fillId="0" borderId="0"/>
    <xf numFmtId="0" fontId="43" fillId="0" borderId="0"/>
    <xf numFmtId="0" fontId="4" fillId="0" borderId="0"/>
    <xf numFmtId="0" fontId="1" fillId="0" borderId="0"/>
    <xf numFmtId="0" fontId="23" fillId="0" borderId="0"/>
    <xf numFmtId="0" fontId="5" fillId="0" borderId="0"/>
    <xf numFmtId="0" fontId="1" fillId="0" borderId="0"/>
    <xf numFmtId="0" fontId="23" fillId="0" borderId="0"/>
    <xf numFmtId="0" fontId="4" fillId="0" borderId="0"/>
    <xf numFmtId="0" fontId="23" fillId="0" borderId="0"/>
    <xf numFmtId="0" fontId="5" fillId="0" borderId="0"/>
    <xf numFmtId="0" fontId="5" fillId="0" borderId="0"/>
    <xf numFmtId="0" fontId="1" fillId="0" borderId="0"/>
    <xf numFmtId="0" fontId="38" fillId="0" borderId="0"/>
    <xf numFmtId="0" fontId="5" fillId="0" borderId="0"/>
    <xf numFmtId="0" fontId="25" fillId="0" borderId="0"/>
    <xf numFmtId="0" fontId="1" fillId="0" borderId="0"/>
    <xf numFmtId="0" fontId="43" fillId="0" borderId="0"/>
    <xf numFmtId="0" fontId="4" fillId="0" borderId="0"/>
    <xf numFmtId="0" fontId="1" fillId="0" borderId="0"/>
    <xf numFmtId="0" fontId="6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38" fillId="0" borderId="0"/>
    <xf numFmtId="0" fontId="1" fillId="0" borderId="0"/>
    <xf numFmtId="0" fontId="25" fillId="0" borderId="0"/>
    <xf numFmtId="0" fontId="5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4" fillId="0" borderId="0"/>
    <xf numFmtId="0" fontId="1" fillId="0" borderId="0"/>
    <xf numFmtId="0" fontId="43" fillId="0" borderId="0"/>
    <xf numFmtId="0" fontId="43" fillId="0" borderId="0"/>
    <xf numFmtId="0" fontId="4" fillId="0" borderId="0"/>
    <xf numFmtId="0" fontId="6" fillId="0" borderId="0"/>
    <xf numFmtId="0" fontId="5" fillId="0" borderId="0"/>
    <xf numFmtId="0" fontId="25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43" fillId="0" borderId="0"/>
    <xf numFmtId="0" fontId="1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43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43" fillId="0" borderId="0"/>
    <xf numFmtId="0" fontId="5" fillId="0" borderId="0"/>
    <xf numFmtId="0" fontId="25" fillId="0" borderId="0"/>
    <xf numFmtId="0" fontId="43" fillId="0" borderId="0"/>
    <xf numFmtId="0" fontId="5" fillId="0" borderId="0"/>
    <xf numFmtId="0" fontId="23" fillId="0" borderId="0"/>
    <xf numFmtId="0" fontId="1" fillId="0" borderId="0"/>
    <xf numFmtId="0" fontId="5" fillId="0" borderId="0"/>
    <xf numFmtId="0" fontId="6" fillId="0" borderId="0"/>
    <xf numFmtId="0" fontId="43" fillId="0" borderId="0"/>
    <xf numFmtId="0" fontId="5" fillId="0" borderId="0"/>
    <xf numFmtId="0" fontId="23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4" fillId="0" borderId="0"/>
    <xf numFmtId="0" fontId="43" fillId="0" borderId="0"/>
    <xf numFmtId="0" fontId="2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23" fillId="0" borderId="0"/>
    <xf numFmtId="0" fontId="5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25" fillId="0" borderId="0"/>
    <xf numFmtId="0" fontId="24" fillId="0" borderId="0"/>
    <xf numFmtId="0" fontId="1" fillId="0" borderId="0"/>
    <xf numFmtId="0" fontId="5" fillId="0" borderId="0"/>
    <xf numFmtId="0" fontId="6" fillId="0" borderId="0"/>
    <xf numFmtId="0" fontId="23" fillId="0" borderId="0"/>
    <xf numFmtId="0" fontId="43" fillId="0" borderId="0"/>
    <xf numFmtId="0" fontId="5" fillId="0" borderId="0"/>
    <xf numFmtId="0" fontId="43" fillId="0" borderId="0"/>
    <xf numFmtId="0" fontId="1" fillId="0" borderId="0"/>
    <xf numFmtId="0" fontId="4" fillId="0" borderId="0"/>
    <xf numFmtId="0" fontId="4" fillId="0" borderId="0"/>
    <xf numFmtId="0" fontId="5" fillId="0" borderId="0"/>
    <xf numFmtId="0" fontId="1" fillId="0" borderId="0"/>
    <xf numFmtId="0" fontId="23" fillId="0" borderId="0"/>
    <xf numFmtId="0" fontId="23" fillId="0" borderId="0"/>
    <xf numFmtId="0" fontId="5" fillId="0" borderId="0"/>
    <xf numFmtId="0" fontId="38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5" fillId="0" borderId="0"/>
    <xf numFmtId="0" fontId="43" fillId="0" borderId="0"/>
    <xf numFmtId="0" fontId="1" fillId="0" borderId="0"/>
    <xf numFmtId="0" fontId="43" fillId="0" borderId="0"/>
    <xf numFmtId="0" fontId="24" fillId="0" borderId="0"/>
    <xf numFmtId="0" fontId="1" fillId="0" borderId="0"/>
    <xf numFmtId="0" fontId="1" fillId="0" borderId="0"/>
    <xf numFmtId="0" fontId="25" fillId="0" borderId="0"/>
    <xf numFmtId="0" fontId="4" fillId="0" borderId="0"/>
    <xf numFmtId="0" fontId="23" fillId="0" borderId="0"/>
    <xf numFmtId="0" fontId="23" fillId="0" borderId="0"/>
    <xf numFmtId="0" fontId="1" fillId="0" borderId="0"/>
    <xf numFmtId="0" fontId="6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43" fillId="0" borderId="0"/>
    <xf numFmtId="0" fontId="1" fillId="0" borderId="0"/>
    <xf numFmtId="0" fontId="4" fillId="0" borderId="0"/>
    <xf numFmtId="0" fontId="24" fillId="0" borderId="0"/>
    <xf numFmtId="0" fontId="5" fillId="0" borderId="0"/>
    <xf numFmtId="0" fontId="4" fillId="0" borderId="0"/>
    <xf numFmtId="0" fontId="43" fillId="0" borderId="0"/>
    <xf numFmtId="0" fontId="5" fillId="0" borderId="0"/>
    <xf numFmtId="0" fontId="23" fillId="0" borderId="0"/>
    <xf numFmtId="0" fontId="1" fillId="0" borderId="0"/>
    <xf numFmtId="0" fontId="4" fillId="0" borderId="0"/>
    <xf numFmtId="0" fontId="5" fillId="0" borderId="0"/>
    <xf numFmtId="0" fontId="23" fillId="0" borderId="0"/>
    <xf numFmtId="0" fontId="1" fillId="0" borderId="0"/>
    <xf numFmtId="0" fontId="6" fillId="0" borderId="0"/>
    <xf numFmtId="0" fontId="23" fillId="0" borderId="0"/>
    <xf numFmtId="0" fontId="43" fillId="0" borderId="0"/>
    <xf numFmtId="0" fontId="4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4" fillId="0" borderId="0"/>
    <xf numFmtId="0" fontId="23" fillId="0" borderId="0"/>
    <xf numFmtId="0" fontId="5" fillId="0" borderId="0"/>
    <xf numFmtId="0" fontId="1" fillId="0" borderId="0"/>
    <xf numFmtId="0" fontId="5" fillId="0" borderId="0"/>
    <xf numFmtId="0" fontId="4" fillId="0" borderId="0"/>
    <xf numFmtId="0" fontId="43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1" fillId="0" borderId="0"/>
    <xf numFmtId="0" fontId="24" fillId="0" borderId="0"/>
    <xf numFmtId="0" fontId="24" fillId="0" borderId="0"/>
    <xf numFmtId="0" fontId="43" fillId="0" borderId="0"/>
    <xf numFmtId="0" fontId="6" fillId="0" borderId="0"/>
    <xf numFmtId="0" fontId="1" fillId="0" borderId="0"/>
    <xf numFmtId="0" fontId="1" fillId="0" borderId="0"/>
    <xf numFmtId="0" fontId="23" fillId="0" borderId="0"/>
    <xf numFmtId="0" fontId="6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6" fillId="0" borderId="0"/>
    <xf numFmtId="0" fontId="23" fillId="0" borderId="0"/>
    <xf numFmtId="0" fontId="1" fillId="0" borderId="0"/>
    <xf numFmtId="0" fontId="43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23" fillId="0" borderId="0"/>
    <xf numFmtId="0" fontId="43" fillId="0" borderId="0"/>
    <xf numFmtId="0" fontId="43" fillId="0" borderId="0"/>
    <xf numFmtId="0" fontId="24" fillId="0" borderId="0"/>
    <xf numFmtId="0" fontId="5" fillId="0" borderId="0"/>
    <xf numFmtId="0" fontId="1" fillId="0" borderId="0"/>
    <xf numFmtId="0" fontId="43" fillId="0" borderId="0"/>
    <xf numFmtId="0" fontId="43" fillId="0" borderId="0"/>
    <xf numFmtId="0" fontId="25" fillId="0" borderId="0"/>
    <xf numFmtId="0" fontId="4" fillId="0" borderId="0"/>
    <xf numFmtId="0" fontId="5" fillId="0" borderId="0"/>
    <xf numFmtId="0" fontId="4" fillId="0" borderId="0"/>
    <xf numFmtId="0" fontId="1" fillId="0" borderId="0"/>
    <xf numFmtId="0" fontId="23" fillId="0" borderId="0"/>
    <xf numFmtId="0" fontId="43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3" fillId="0" borderId="0"/>
    <xf numFmtId="0" fontId="6" fillId="0" borderId="0"/>
    <xf numFmtId="0" fontId="43" fillId="0" borderId="0"/>
    <xf numFmtId="0" fontId="1" fillId="0" borderId="0"/>
    <xf numFmtId="0" fontId="43" fillId="0" borderId="0"/>
    <xf numFmtId="0" fontId="4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5" fillId="0" borderId="0"/>
    <xf numFmtId="0" fontId="4" fillId="0" borderId="0"/>
    <xf numFmtId="0" fontId="25" fillId="0" borderId="0"/>
    <xf numFmtId="0" fontId="1" fillId="0" borderId="0"/>
    <xf numFmtId="0" fontId="4" fillId="0" borderId="0"/>
    <xf numFmtId="0" fontId="1" fillId="0" borderId="0"/>
    <xf numFmtId="0" fontId="6" fillId="0" borderId="0"/>
    <xf numFmtId="0" fontId="43" fillId="0" borderId="0"/>
    <xf numFmtId="0" fontId="43" fillId="0" borderId="0"/>
    <xf numFmtId="0" fontId="25" fillId="0" borderId="0"/>
    <xf numFmtId="0" fontId="6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23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43" fillId="0" borderId="0"/>
    <xf numFmtId="0" fontId="6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43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4" fillId="0" borderId="0"/>
    <xf numFmtId="0" fontId="1" fillId="0" borderId="0"/>
    <xf numFmtId="0" fontId="5" fillId="0" borderId="0"/>
    <xf numFmtId="0" fontId="4" fillId="0" borderId="0"/>
    <xf numFmtId="0" fontId="25" fillId="0" borderId="0"/>
    <xf numFmtId="0" fontId="43" fillId="0" borderId="0"/>
    <xf numFmtId="0" fontId="1" fillId="0" borderId="0"/>
    <xf numFmtId="0" fontId="23" fillId="0" borderId="0"/>
    <xf numFmtId="0" fontId="1" fillId="0" borderId="0"/>
    <xf numFmtId="0" fontId="6" fillId="0" borderId="0"/>
    <xf numFmtId="0" fontId="5" fillId="0" borderId="0"/>
    <xf numFmtId="0" fontId="23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23" fillId="0" borderId="0"/>
    <xf numFmtId="0" fontId="1" fillId="0" borderId="0"/>
    <xf numFmtId="0" fontId="4" fillId="0" borderId="0"/>
    <xf numFmtId="0" fontId="4" fillId="0" borderId="0"/>
    <xf numFmtId="0" fontId="6" fillId="0" borderId="0"/>
    <xf numFmtId="0" fontId="5" fillId="0" borderId="0"/>
    <xf numFmtId="0" fontId="4" fillId="0" borderId="0"/>
    <xf numFmtId="0" fontId="43" fillId="0" borderId="0"/>
    <xf numFmtId="0" fontId="6" fillId="0" borderId="0"/>
    <xf numFmtId="0" fontId="43" fillId="0" borderId="0"/>
    <xf numFmtId="0" fontId="43" fillId="0" borderId="0"/>
    <xf numFmtId="0" fontId="43" fillId="0" borderId="0"/>
    <xf numFmtId="0" fontId="4" fillId="0" borderId="0"/>
    <xf numFmtId="0" fontId="6" fillId="0" borderId="0"/>
    <xf numFmtId="0" fontId="5" fillId="0" borderId="0"/>
    <xf numFmtId="0" fontId="43" fillId="0" borderId="0"/>
    <xf numFmtId="0" fontId="4" fillId="0" borderId="0"/>
    <xf numFmtId="0" fontId="24" fillId="0" borderId="0"/>
    <xf numFmtId="0" fontId="5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24" fillId="0" borderId="0"/>
    <xf numFmtId="0" fontId="5" fillId="0" borderId="0"/>
    <xf numFmtId="0" fontId="1" fillId="0" borderId="0"/>
    <xf numFmtId="0" fontId="4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6" fillId="0" borderId="0"/>
    <xf numFmtId="0" fontId="43" fillId="0" borderId="0"/>
    <xf numFmtId="0" fontId="5" fillId="0" borderId="0"/>
    <xf numFmtId="0" fontId="1" fillId="0" borderId="0"/>
    <xf numFmtId="0" fontId="5" fillId="0" borderId="0"/>
    <xf numFmtId="0" fontId="6" fillId="0" borderId="0"/>
    <xf numFmtId="0" fontId="5" fillId="0" borderId="0"/>
    <xf numFmtId="0" fontId="43" fillId="0" borderId="0"/>
    <xf numFmtId="0" fontId="25" fillId="0" borderId="0"/>
    <xf numFmtId="0" fontId="43" fillId="0" borderId="0"/>
    <xf numFmtId="0" fontId="4" fillId="0" borderId="0"/>
    <xf numFmtId="0" fontId="6" fillId="0" borderId="0"/>
    <xf numFmtId="0" fontId="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25" fillId="0" borderId="0"/>
    <xf numFmtId="0" fontId="38" fillId="0" borderId="0"/>
    <xf numFmtId="0" fontId="25" fillId="0" borderId="0"/>
    <xf numFmtId="0" fontId="43" fillId="0" borderId="0"/>
    <xf numFmtId="0" fontId="1" fillId="0" borderId="0"/>
    <xf numFmtId="0" fontId="5" fillId="0" borderId="0"/>
    <xf numFmtId="0" fontId="1" fillId="0" borderId="0"/>
    <xf numFmtId="0" fontId="4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5" fillId="0" borderId="0"/>
    <xf numFmtId="0" fontId="6" fillId="0" borderId="0"/>
    <xf numFmtId="0" fontId="1" fillId="0" borderId="0"/>
    <xf numFmtId="0" fontId="5" fillId="0" borderId="0"/>
    <xf numFmtId="0" fontId="5" fillId="0" borderId="0"/>
    <xf numFmtId="0" fontId="6" fillId="0" borderId="0"/>
    <xf numFmtId="0" fontId="4" fillId="0" borderId="0"/>
    <xf numFmtId="0" fontId="43" fillId="0" borderId="0"/>
    <xf numFmtId="0" fontId="5" fillId="0" borderId="0"/>
    <xf numFmtId="0" fontId="4" fillId="0" borderId="0"/>
    <xf numFmtId="0" fontId="43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43" fillId="0" borderId="0"/>
    <xf numFmtId="0" fontId="4" fillId="0" borderId="0"/>
    <xf numFmtId="0" fontId="1" fillId="0" borderId="0"/>
    <xf numFmtId="0" fontId="5" fillId="0" borderId="0"/>
    <xf numFmtId="0" fontId="4" fillId="0" borderId="0"/>
    <xf numFmtId="0" fontId="43" fillId="0" borderId="0"/>
    <xf numFmtId="0" fontId="25" fillId="0" borderId="0"/>
    <xf numFmtId="0" fontId="1" fillId="0" borderId="0"/>
    <xf numFmtId="0" fontId="4" fillId="0" borderId="0"/>
    <xf numFmtId="0" fontId="23" fillId="0" borderId="0"/>
    <xf numFmtId="0" fontId="24" fillId="0" borderId="0"/>
    <xf numFmtId="0" fontId="1" fillId="0" borderId="0"/>
    <xf numFmtId="0" fontId="5" fillId="0" borderId="0"/>
    <xf numFmtId="0" fontId="38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23" fillId="0" borderId="0"/>
    <xf numFmtId="0" fontId="24" fillId="0" borderId="0"/>
    <xf numFmtId="0" fontId="43" fillId="0" borderId="0"/>
    <xf numFmtId="0" fontId="6" fillId="0" borderId="0"/>
    <xf numFmtId="0" fontId="5" fillId="0" borderId="0"/>
    <xf numFmtId="0" fontId="4" fillId="0" borderId="0"/>
    <xf numFmtId="0" fontId="1" fillId="0" borderId="0"/>
    <xf numFmtId="0" fontId="5" fillId="0" borderId="0"/>
    <xf numFmtId="0" fontId="43" fillId="0" borderId="0"/>
    <xf numFmtId="0" fontId="6" fillId="0" borderId="0"/>
    <xf numFmtId="0" fontId="1" fillId="0" borderId="0"/>
    <xf numFmtId="0" fontId="1" fillId="0" borderId="0"/>
    <xf numFmtId="0" fontId="43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1" fillId="0" borderId="0"/>
    <xf numFmtId="0" fontId="6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4" fillId="0" borderId="0"/>
    <xf numFmtId="0" fontId="43" fillId="0" borderId="0"/>
    <xf numFmtId="0" fontId="5" fillId="0" borderId="0"/>
    <xf numFmtId="0" fontId="1" fillId="0" borderId="0"/>
    <xf numFmtId="0" fontId="1" fillId="0" borderId="0"/>
    <xf numFmtId="0" fontId="24" fillId="0" borderId="0"/>
    <xf numFmtId="0" fontId="5" fillId="0" borderId="0"/>
    <xf numFmtId="0" fontId="1" fillId="0" borderId="0"/>
    <xf numFmtId="0" fontId="38" fillId="0" borderId="0"/>
    <xf numFmtId="0" fontId="5" fillId="0" borderId="0"/>
    <xf numFmtId="0" fontId="6" fillId="0" borderId="0"/>
    <xf numFmtId="0" fontId="1" fillId="0" borderId="0"/>
    <xf numFmtId="0" fontId="5" fillId="0" borderId="0"/>
    <xf numFmtId="0" fontId="23" fillId="0" borderId="0"/>
    <xf numFmtId="0" fontId="1" fillId="0" borderId="0"/>
    <xf numFmtId="0" fontId="4" fillId="0" borderId="0"/>
    <xf numFmtId="0" fontId="24" fillId="0" borderId="0"/>
    <xf numFmtId="0" fontId="43" fillId="0" borderId="0"/>
    <xf numFmtId="0" fontId="43" fillId="0" borderId="0"/>
    <xf numFmtId="0" fontId="5" fillId="0" borderId="0"/>
    <xf numFmtId="0" fontId="5" fillId="0" borderId="0"/>
    <xf numFmtId="0" fontId="25" fillId="0" borderId="0"/>
    <xf numFmtId="0" fontId="1" fillId="0" borderId="0"/>
    <xf numFmtId="0" fontId="4" fillId="0" borderId="0"/>
    <xf numFmtId="0" fontId="1" fillId="0" borderId="0"/>
    <xf numFmtId="0" fontId="43" fillId="0" borderId="0"/>
    <xf numFmtId="0" fontId="5" fillId="0" borderId="0"/>
    <xf numFmtId="0" fontId="38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23" fillId="0" borderId="0"/>
    <xf numFmtId="0" fontId="1" fillId="0" borderId="0"/>
    <xf numFmtId="0" fontId="6" fillId="0" borderId="0"/>
    <xf numFmtId="0" fontId="43" fillId="0" borderId="0"/>
    <xf numFmtId="0" fontId="23" fillId="0" borderId="0"/>
    <xf numFmtId="0" fontId="4" fillId="0" borderId="0"/>
    <xf numFmtId="0" fontId="4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3" fillId="0" borderId="0"/>
    <xf numFmtId="0" fontId="6" fillId="0" borderId="0"/>
    <xf numFmtId="0" fontId="1" fillId="0" borderId="0"/>
    <xf numFmtId="0" fontId="5" fillId="0" borderId="0"/>
    <xf numFmtId="0" fontId="4" fillId="0" borderId="0"/>
    <xf numFmtId="0" fontId="1" fillId="0" borderId="0"/>
    <xf numFmtId="0" fontId="4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43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5" fillId="0" borderId="0"/>
    <xf numFmtId="0" fontId="23" fillId="0" borderId="0"/>
    <xf numFmtId="0" fontId="5" fillId="0" borderId="0"/>
    <xf numFmtId="0" fontId="1" fillId="0" borderId="0"/>
    <xf numFmtId="0" fontId="5" fillId="0" borderId="0"/>
    <xf numFmtId="0" fontId="23" fillId="0" borderId="0"/>
    <xf numFmtId="0" fontId="5" fillId="0" borderId="0"/>
    <xf numFmtId="0" fontId="38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6" fillId="0" borderId="0"/>
    <xf numFmtId="0" fontId="43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24" fillId="0" borderId="0"/>
    <xf numFmtId="0" fontId="5" fillId="0" borderId="0"/>
    <xf numFmtId="0" fontId="6" fillId="0" borderId="0"/>
    <xf numFmtId="0" fontId="1" fillId="0" borderId="0"/>
    <xf numFmtId="0" fontId="4" fillId="0" borderId="0"/>
    <xf numFmtId="0" fontId="1" fillId="0" borderId="0"/>
    <xf numFmtId="0" fontId="5" fillId="0" borderId="0"/>
    <xf numFmtId="0" fontId="38" fillId="0" borderId="0"/>
    <xf numFmtId="0" fontId="1" fillId="0" borderId="0"/>
    <xf numFmtId="0" fontId="1" fillId="0" borderId="0"/>
    <xf numFmtId="0" fontId="43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6" fillId="0" borderId="0"/>
    <xf numFmtId="0" fontId="25" fillId="0" borderId="0"/>
    <xf numFmtId="0" fontId="4" fillId="0" borderId="0"/>
    <xf numFmtId="0" fontId="4" fillId="0" borderId="0"/>
    <xf numFmtId="0" fontId="5" fillId="0" borderId="0"/>
    <xf numFmtId="0" fontId="43" fillId="0" borderId="0"/>
    <xf numFmtId="0" fontId="5" fillId="0" borderId="0"/>
    <xf numFmtId="0" fontId="1" fillId="0" borderId="0"/>
    <xf numFmtId="0" fontId="5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1" fillId="0" borderId="0"/>
    <xf numFmtId="0" fontId="38" fillId="0" borderId="0"/>
    <xf numFmtId="0" fontId="1" fillId="0" borderId="0"/>
    <xf numFmtId="0" fontId="43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" fillId="0" borderId="0"/>
    <xf numFmtId="0" fontId="1" fillId="0" borderId="0"/>
    <xf numFmtId="0" fontId="23" fillId="0" borderId="0"/>
    <xf numFmtId="0" fontId="5" fillId="0" borderId="0"/>
    <xf numFmtId="0" fontId="1" fillId="0" borderId="0"/>
    <xf numFmtId="0" fontId="43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23" fillId="0" borderId="0"/>
    <xf numFmtId="0" fontId="5" fillId="0" borderId="0"/>
    <xf numFmtId="0" fontId="6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43" fillId="0" borderId="0"/>
    <xf numFmtId="0" fontId="4" fillId="0" borderId="0"/>
    <xf numFmtId="0" fontId="43" fillId="0" borderId="0"/>
    <xf numFmtId="0" fontId="1" fillId="0" borderId="0"/>
    <xf numFmtId="0" fontId="5" fillId="0" borderId="0"/>
    <xf numFmtId="0" fontId="1" fillId="0" borderId="0"/>
    <xf numFmtId="0" fontId="43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8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5" fillId="0" borderId="0"/>
    <xf numFmtId="0" fontId="4" fillId="0" borderId="0"/>
    <xf numFmtId="0" fontId="38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8" fillId="0" borderId="0"/>
    <xf numFmtId="0" fontId="1" fillId="0" borderId="0"/>
    <xf numFmtId="0" fontId="43" fillId="0" borderId="0"/>
    <xf numFmtId="0" fontId="6" fillId="0" borderId="0"/>
    <xf numFmtId="0" fontId="43" fillId="0" borderId="0"/>
    <xf numFmtId="0" fontId="1" fillId="0" borderId="0"/>
    <xf numFmtId="0" fontId="5" fillId="0" borderId="0"/>
    <xf numFmtId="0" fontId="4" fillId="0" borderId="0"/>
    <xf numFmtId="0" fontId="5" fillId="0" borderId="0"/>
    <xf numFmtId="0" fontId="25" fillId="0" borderId="0"/>
    <xf numFmtId="0" fontId="24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3" fillId="0" borderId="0"/>
    <xf numFmtId="0" fontId="1" fillId="0" borderId="0"/>
    <xf numFmtId="0" fontId="1" fillId="0" borderId="0"/>
    <xf numFmtId="0" fontId="43" fillId="0" borderId="0"/>
    <xf numFmtId="0" fontId="25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8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5" fillId="0" borderId="0"/>
    <xf numFmtId="0" fontId="38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43" fillId="0" borderId="0"/>
    <xf numFmtId="0" fontId="6" fillId="0" borderId="0"/>
    <xf numFmtId="0" fontId="43" fillId="0" borderId="0"/>
    <xf numFmtId="0" fontId="1" fillId="0" borderId="0"/>
    <xf numFmtId="0" fontId="5" fillId="0" borderId="0"/>
    <xf numFmtId="0" fontId="5" fillId="0" borderId="0"/>
    <xf numFmtId="0" fontId="25" fillId="0" borderId="0"/>
    <xf numFmtId="0" fontId="24" fillId="0" borderId="0"/>
    <xf numFmtId="0" fontId="5" fillId="0" borderId="0"/>
    <xf numFmtId="0" fontId="24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3" fillId="0" borderId="0"/>
    <xf numFmtId="0" fontId="1" fillId="0" borderId="0"/>
    <xf numFmtId="0" fontId="1" fillId="0" borderId="0"/>
    <xf numFmtId="0" fontId="43" fillId="0" borderId="0"/>
    <xf numFmtId="0" fontId="25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5" fillId="0" borderId="0"/>
    <xf numFmtId="0" fontId="38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6" fillId="0" borderId="0"/>
    <xf numFmtId="0" fontId="43" fillId="0" borderId="0"/>
    <xf numFmtId="0" fontId="6" fillId="0" borderId="0"/>
    <xf numFmtId="0" fontId="43" fillId="0" borderId="0"/>
    <xf numFmtId="0" fontId="5" fillId="0" borderId="0"/>
    <xf numFmtId="0" fontId="5" fillId="0" borderId="0"/>
    <xf numFmtId="0" fontId="25" fillId="0" borderId="0"/>
    <xf numFmtId="0" fontId="24" fillId="0" borderId="0"/>
    <xf numFmtId="0" fontId="24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3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3" fillId="0" borderId="0"/>
    <xf numFmtId="0" fontId="5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5" fillId="0" borderId="0"/>
    <xf numFmtId="0" fontId="38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3" fillId="0" borderId="0"/>
    <xf numFmtId="0" fontId="5" fillId="0" borderId="0"/>
    <xf numFmtId="0" fontId="25" fillId="0" borderId="0"/>
    <xf numFmtId="0" fontId="24" fillId="0" borderId="0"/>
    <xf numFmtId="0" fontId="24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3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43" fillId="0" borderId="0"/>
    <xf numFmtId="0" fontId="5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38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6" fillId="0" borderId="0"/>
    <xf numFmtId="0" fontId="43" fillId="0" borderId="0"/>
    <xf numFmtId="0" fontId="5" fillId="0" borderId="0"/>
    <xf numFmtId="0" fontId="25" fillId="0" borderId="0"/>
    <xf numFmtId="0" fontId="24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23" fillId="0" borderId="0"/>
    <xf numFmtId="0" fontId="5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38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6" fillId="0" borderId="0"/>
    <xf numFmtId="0" fontId="43" fillId="0" borderId="0"/>
    <xf numFmtId="0" fontId="5" fillId="0" borderId="0"/>
    <xf numFmtId="0" fontId="2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23" fillId="0" borderId="0"/>
    <xf numFmtId="0" fontId="5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6" fillId="0" borderId="0"/>
    <xf numFmtId="0" fontId="25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23" fillId="0" borderId="0"/>
    <xf numFmtId="0" fontId="5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6" fillId="0" borderId="0"/>
    <xf numFmtId="0" fontId="5" fillId="0" borderId="0"/>
    <xf numFmtId="0" fontId="23" fillId="0" borderId="0"/>
    <xf numFmtId="0" fontId="5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1" fillId="0" borderId="0"/>
    <xf numFmtId="0" fontId="6" fillId="0" borderId="0"/>
    <xf numFmtId="0" fontId="5" fillId="0" borderId="0"/>
    <xf numFmtId="0" fontId="23" fillId="0" borderId="0"/>
    <xf numFmtId="0" fontId="5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4" fillId="0" borderId="0"/>
    <xf numFmtId="0" fontId="43" fillId="0" borderId="0"/>
    <xf numFmtId="0" fontId="6" fillId="0" borderId="0"/>
    <xf numFmtId="0" fontId="1" fillId="55" borderId="29" applyNumberFormat="0" applyFont="0" applyAlignment="0" applyProtection="0"/>
    <xf numFmtId="0" fontId="25" fillId="55" borderId="29" applyNumberFormat="0" applyFont="0" applyAlignment="0" applyProtection="0"/>
    <xf numFmtId="0" fontId="5" fillId="0" borderId="0"/>
    <xf numFmtId="0" fontId="6" fillId="0" borderId="0"/>
    <xf numFmtId="0" fontId="24" fillId="0" borderId="0"/>
    <xf numFmtId="0" fontId="6" fillId="0" borderId="0"/>
    <xf numFmtId="0" fontId="1" fillId="0" borderId="0"/>
    <xf numFmtId="0" fontId="24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25" fillId="55" borderId="29" applyNumberFormat="0" applyFont="0" applyAlignment="0" applyProtection="0"/>
    <xf numFmtId="0" fontId="43" fillId="0" borderId="0"/>
    <xf numFmtId="0" fontId="4" fillId="0" borderId="0"/>
    <xf numFmtId="0" fontId="4" fillId="0" borderId="0"/>
    <xf numFmtId="0" fontId="1" fillId="55" borderId="2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1" fillId="55" borderId="29" applyNumberFormat="0" applyFont="0" applyAlignment="0" applyProtection="0"/>
    <xf numFmtId="0" fontId="6" fillId="0" borderId="0"/>
    <xf numFmtId="0" fontId="6" fillId="0" borderId="0"/>
    <xf numFmtId="0" fontId="4" fillId="0" borderId="0"/>
    <xf numFmtId="0" fontId="1" fillId="0" borderId="0"/>
    <xf numFmtId="0" fontId="1" fillId="55" borderId="29" applyNumberFormat="0" applyFont="0" applyAlignment="0" applyProtection="0"/>
    <xf numFmtId="0" fontId="4" fillId="0" borderId="0"/>
    <xf numFmtId="0" fontId="1" fillId="0" borderId="0"/>
    <xf numFmtId="0" fontId="1" fillId="55" borderId="29" applyNumberFormat="0" applyFont="0" applyAlignment="0" applyProtection="0"/>
  </cellStyleXfs>
  <cellXfs count="87">
    <xf numFmtId="0" fontId="0" fillId="0" borderId="0" xfId="0"/>
    <xf numFmtId="1" fontId="62" fillId="2" borderId="1" xfId="3" applyNumberFormat="1" applyFont="1" applyFill="1" applyBorder="1" applyAlignment="1" applyProtection="1">
      <alignment horizontal="right" vertical="center" wrapText="1"/>
    </xf>
    <xf numFmtId="0" fontId="0" fillId="2" borderId="0" xfId="0" applyFill="1"/>
    <xf numFmtId="2" fontId="62" fillId="56" borderId="1" xfId="3" applyNumberFormat="1" applyFont="1" applyFill="1" applyBorder="1" applyAlignment="1" applyProtection="1">
      <alignment horizontal="center" vertical="center"/>
    </xf>
    <xf numFmtId="2" fontId="62" fillId="2" borderId="1" xfId="4" applyNumberFormat="1" applyFont="1" applyFill="1" applyBorder="1" applyAlignment="1" applyProtection="1">
      <alignment horizontal="center" vertical="center"/>
    </xf>
    <xf numFmtId="164" fontId="62" fillId="2" borderId="1" xfId="4" applyNumberFormat="1" applyFont="1" applyFill="1" applyBorder="1" applyAlignment="1" applyProtection="1">
      <alignment horizontal="center" vertical="center"/>
    </xf>
    <xf numFmtId="164" fontId="62" fillId="56" borderId="1" xfId="3" applyNumberFormat="1" applyFont="1" applyFill="1" applyBorder="1" applyAlignment="1" applyProtection="1">
      <alignment horizontal="center" vertical="center"/>
    </xf>
    <xf numFmtId="1" fontId="61" fillId="2" borderId="0" xfId="0" applyNumberFormat="1" applyFont="1" applyFill="1"/>
    <xf numFmtId="1" fontId="62" fillId="2" borderId="2" xfId="4" applyNumberFormat="1" applyFont="1" applyFill="1" applyBorder="1" applyAlignment="1" applyProtection="1">
      <alignment horizontal="center" vertical="top"/>
    </xf>
    <xf numFmtId="1" fontId="62" fillId="2" borderId="1" xfId="4" applyNumberFormat="1" applyFont="1" applyFill="1" applyBorder="1" applyAlignment="1" applyProtection="1">
      <alignment horizontal="center" vertical="center"/>
    </xf>
    <xf numFmtId="1" fontId="62" fillId="2" borderId="1" xfId="3" applyNumberFormat="1" applyFont="1" applyFill="1" applyBorder="1" applyAlignment="1" applyProtection="1">
      <alignment horizontal="center" vertical="center" wrapText="1"/>
    </xf>
    <xf numFmtId="2" fontId="0" fillId="2" borderId="0" xfId="0" applyNumberFormat="1" applyFill="1"/>
    <xf numFmtId="4" fontId="62" fillId="56" borderId="1" xfId="3" applyNumberFormat="1" applyFont="1" applyFill="1" applyBorder="1" applyAlignment="1" applyProtection="1">
      <alignment horizontal="center" vertical="center"/>
    </xf>
    <xf numFmtId="1" fontId="62" fillId="2" borderId="2" xfId="4" applyNumberFormat="1" applyFont="1" applyFill="1" applyBorder="1" applyAlignment="1" applyProtection="1">
      <alignment horizontal="center" vertical="center"/>
    </xf>
    <xf numFmtId="1" fontId="62" fillId="2" borderId="3" xfId="4" applyNumberFormat="1" applyFont="1" applyFill="1" applyBorder="1" applyAlignment="1" applyProtection="1">
      <alignment horizontal="center" vertical="center"/>
    </xf>
    <xf numFmtId="1" fontId="62" fillId="56" borderId="12" xfId="3" applyNumberFormat="1" applyFont="1" applyFill="1" applyBorder="1" applyAlignment="1" applyProtection="1">
      <alignment horizontal="center" vertical="center"/>
    </xf>
    <xf numFmtId="1" fontId="62" fillId="56" borderId="13" xfId="3" applyNumberFormat="1" applyFont="1" applyFill="1" applyBorder="1" applyAlignment="1" applyProtection="1">
      <alignment horizontal="center" vertical="center"/>
    </xf>
    <xf numFmtId="1" fontId="62" fillId="56" borderId="1" xfId="3" applyNumberFormat="1" applyFont="1" applyFill="1" applyBorder="1" applyAlignment="1" applyProtection="1">
      <alignment horizontal="center" vertical="center"/>
    </xf>
    <xf numFmtId="0" fontId="0" fillId="2" borderId="1" xfId="0" applyFill="1" applyBorder="1"/>
    <xf numFmtId="165" fontId="62" fillId="56" borderId="1" xfId="3" applyNumberFormat="1" applyFont="1" applyFill="1" applyBorder="1" applyAlignment="1" applyProtection="1">
      <alignment horizontal="center" vertical="center"/>
    </xf>
    <xf numFmtId="1" fontId="62" fillId="59" borderId="1" xfId="4" applyNumberFormat="1" applyFont="1" applyFill="1" applyBorder="1" applyAlignment="1" applyProtection="1">
      <alignment horizontal="center" vertical="center"/>
    </xf>
    <xf numFmtId="1" fontId="62" fillId="2" borderId="8" xfId="4" applyNumberFormat="1" applyFont="1" applyFill="1" applyBorder="1" applyAlignment="1" applyProtection="1">
      <alignment horizontal="center" vertical="center"/>
    </xf>
    <xf numFmtId="1" fontId="62" fillId="2" borderId="10" xfId="4" applyNumberFormat="1" applyFont="1" applyFill="1" applyBorder="1" applyAlignment="1" applyProtection="1">
      <alignment horizontal="center" vertical="center"/>
    </xf>
    <xf numFmtId="1" fontId="62" fillId="2" borderId="5" xfId="3" applyNumberFormat="1" applyFont="1" applyFill="1" applyBorder="1" applyAlignment="1" applyProtection="1">
      <alignment horizontal="right" vertical="center" wrapText="1"/>
    </xf>
    <xf numFmtId="1" fontId="62" fillId="2" borderId="33" xfId="3" applyNumberFormat="1" applyFont="1" applyFill="1" applyBorder="1" applyAlignment="1" applyProtection="1">
      <alignment horizontal="right" vertical="center" wrapText="1"/>
    </xf>
    <xf numFmtId="165" fontId="62" fillId="56" borderId="1" xfId="3" applyNumberFormat="1" applyFont="1" applyFill="1" applyBorder="1" applyAlignment="1" applyProtection="1">
      <alignment horizontal="center" vertical="center"/>
    </xf>
    <xf numFmtId="165" fontId="62" fillId="56" borderId="1" xfId="3" applyNumberFormat="1" applyFont="1" applyFill="1" applyBorder="1" applyAlignment="1" applyProtection="1">
      <alignment horizontal="center" vertical="center"/>
    </xf>
    <xf numFmtId="1" fontId="62" fillId="2" borderId="2" xfId="4" applyNumberFormat="1" applyFont="1" applyFill="1" applyBorder="1" applyAlignment="1" applyProtection="1">
      <alignment horizontal="center" vertical="center"/>
    </xf>
    <xf numFmtId="1" fontId="62" fillId="2" borderId="3" xfId="4" applyNumberFormat="1" applyFont="1" applyFill="1" applyBorder="1" applyAlignment="1" applyProtection="1">
      <alignment horizontal="center" vertical="center"/>
    </xf>
    <xf numFmtId="1" fontId="62" fillId="56" borderId="11" xfId="3" applyNumberFormat="1" applyFont="1" applyFill="1" applyBorder="1" applyAlignment="1" applyProtection="1">
      <alignment horizontal="center" vertical="center"/>
    </xf>
    <xf numFmtId="1" fontId="62" fillId="56" borderId="12" xfId="3" applyNumberFormat="1" applyFont="1" applyFill="1" applyBorder="1" applyAlignment="1" applyProtection="1">
      <alignment horizontal="center" vertical="center"/>
    </xf>
    <xf numFmtId="1" fontId="62" fillId="56" borderId="13" xfId="3" applyNumberFormat="1" applyFont="1" applyFill="1" applyBorder="1" applyAlignment="1" applyProtection="1">
      <alignment horizontal="center" vertical="center"/>
    </xf>
    <xf numFmtId="1" fontId="62" fillId="56" borderId="1" xfId="3" applyNumberFormat="1" applyFont="1" applyFill="1" applyBorder="1" applyAlignment="1" applyProtection="1">
      <alignment horizontal="center" vertical="center"/>
    </xf>
    <xf numFmtId="1" fontId="62" fillId="56" borderId="1" xfId="3" applyNumberFormat="1" applyFont="1" applyFill="1" applyBorder="1" applyAlignment="1" applyProtection="1">
      <alignment horizontal="center" vertical="center"/>
    </xf>
    <xf numFmtId="165" fontId="62" fillId="56" borderId="1" xfId="3" applyNumberFormat="1" applyFont="1" applyFill="1" applyBorder="1" applyAlignment="1" applyProtection="1">
      <alignment horizontal="center" vertical="center"/>
    </xf>
    <xf numFmtId="1" fontId="62" fillId="2" borderId="2" xfId="4" applyNumberFormat="1" applyFont="1" applyFill="1" applyBorder="1" applyAlignment="1" applyProtection="1">
      <alignment horizontal="center" vertical="center"/>
    </xf>
    <xf numFmtId="1" fontId="62" fillId="2" borderId="3" xfId="4" applyNumberFormat="1" applyFont="1" applyFill="1" applyBorder="1" applyAlignment="1" applyProtection="1">
      <alignment horizontal="center" vertical="center"/>
    </xf>
    <xf numFmtId="1" fontId="62" fillId="56" borderId="1" xfId="3" applyNumberFormat="1" applyFont="1" applyFill="1" applyBorder="1" applyAlignment="1" applyProtection="1">
      <alignment horizontal="center" vertical="center"/>
    </xf>
    <xf numFmtId="1" fontId="62" fillId="56" borderId="12" xfId="3" applyNumberFormat="1" applyFont="1" applyFill="1" applyBorder="1" applyAlignment="1" applyProtection="1">
      <alignment horizontal="center" vertical="center"/>
    </xf>
    <xf numFmtId="1" fontId="62" fillId="56" borderId="13" xfId="3" applyNumberFormat="1" applyFont="1" applyFill="1" applyBorder="1" applyAlignment="1" applyProtection="1">
      <alignment horizontal="center" vertical="center"/>
    </xf>
    <xf numFmtId="165" fontId="62" fillId="56" borderId="1" xfId="3" applyNumberFormat="1" applyFont="1" applyFill="1" applyBorder="1" applyAlignment="1" applyProtection="1">
      <alignment horizontal="center" vertical="center"/>
    </xf>
    <xf numFmtId="0" fontId="65" fillId="0" borderId="0" xfId="0" applyFont="1"/>
    <xf numFmtId="0" fontId="65" fillId="0" borderId="1" xfId="0" applyFont="1" applyBorder="1"/>
    <xf numFmtId="0" fontId="65" fillId="0" borderId="1" xfId="0" applyFont="1" applyBorder="1" applyAlignment="1">
      <alignment horizontal="center" vertical="center" wrapText="1"/>
    </xf>
    <xf numFmtId="0" fontId="65" fillId="0" borderId="1" xfId="0" applyFont="1" applyBorder="1" applyAlignment="1">
      <alignment horizontal="center"/>
    </xf>
    <xf numFmtId="0" fontId="65" fillId="0" borderId="3" xfId="0" applyFont="1" applyBorder="1" applyAlignment="1">
      <alignment horizontal="center"/>
    </xf>
    <xf numFmtId="1" fontId="62" fillId="2" borderId="1" xfId="0" applyNumberFormat="1" applyFont="1" applyFill="1" applyBorder="1" applyAlignment="1" applyProtection="1">
      <alignment horizontal="center" vertical="center" textRotation="90"/>
    </xf>
    <xf numFmtId="1" fontId="62" fillId="2" borderId="4" xfId="0" applyNumberFormat="1" applyFont="1" applyFill="1" applyBorder="1" applyAlignment="1" applyProtection="1">
      <alignment horizontal="center" vertical="center" textRotation="90"/>
    </xf>
    <xf numFmtId="1" fontId="62" fillId="2" borderId="6" xfId="0" applyNumberFormat="1" applyFont="1" applyFill="1" applyBorder="1" applyAlignment="1" applyProtection="1">
      <alignment horizontal="center" vertical="center" textRotation="90"/>
    </xf>
    <xf numFmtId="1" fontId="62" fillId="2" borderId="5" xfId="0" applyNumberFormat="1" applyFont="1" applyFill="1" applyBorder="1" applyAlignment="1" applyProtection="1">
      <alignment horizontal="center" vertical="center" textRotation="90"/>
    </xf>
    <xf numFmtId="1" fontId="63" fillId="2" borderId="4" xfId="0" applyNumberFormat="1" applyFont="1" applyFill="1" applyBorder="1" applyAlignment="1" applyProtection="1">
      <alignment horizontal="center" vertical="center" textRotation="90"/>
    </xf>
    <xf numFmtId="1" fontId="63" fillId="2" borderId="6" xfId="0" applyNumberFormat="1" applyFont="1" applyFill="1" applyBorder="1" applyAlignment="1" applyProtection="1">
      <alignment horizontal="center" vertical="center" textRotation="90"/>
    </xf>
    <xf numFmtId="1" fontId="63" fillId="2" borderId="5" xfId="0" applyNumberFormat="1" applyFont="1" applyFill="1" applyBorder="1" applyAlignment="1" applyProtection="1">
      <alignment horizontal="center" vertical="center" textRotation="90"/>
    </xf>
    <xf numFmtId="1" fontId="62" fillId="2" borderId="4" xfId="5" applyNumberFormat="1" applyFont="1" applyFill="1" applyBorder="1" applyAlignment="1" applyProtection="1">
      <alignment horizontal="center" vertical="center" textRotation="90"/>
    </xf>
    <xf numFmtId="1" fontId="62" fillId="2" borderId="6" xfId="5" applyNumberFormat="1" applyFont="1" applyFill="1" applyBorder="1" applyAlignment="1" applyProtection="1">
      <alignment horizontal="center" vertical="center" textRotation="90"/>
    </xf>
    <xf numFmtId="1" fontId="62" fillId="2" borderId="5" xfId="5" applyNumberFormat="1" applyFont="1" applyFill="1" applyBorder="1" applyAlignment="1" applyProtection="1">
      <alignment horizontal="center" vertical="center" textRotation="90"/>
    </xf>
    <xf numFmtId="1" fontId="61" fillId="57" borderId="12" xfId="0" applyNumberFormat="1" applyFont="1" applyFill="1" applyBorder="1" applyAlignment="1">
      <alignment horizontal="center"/>
    </xf>
    <xf numFmtId="1" fontId="62" fillId="56" borderId="8" xfId="3" applyNumberFormat="1" applyFont="1" applyFill="1" applyBorder="1" applyAlignment="1" applyProtection="1">
      <alignment horizontal="center" vertical="center"/>
    </xf>
    <xf numFmtId="1" fontId="62" fillId="56" borderId="9" xfId="3" applyNumberFormat="1" applyFont="1" applyFill="1" applyBorder="1" applyAlignment="1" applyProtection="1">
      <alignment horizontal="center" vertical="center"/>
    </xf>
    <xf numFmtId="1" fontId="62" fillId="56" borderId="10" xfId="3" applyNumberFormat="1" applyFont="1" applyFill="1" applyBorder="1" applyAlignment="1" applyProtection="1">
      <alignment horizontal="center" vertical="center"/>
    </xf>
    <xf numFmtId="1" fontId="62" fillId="56" borderId="11" xfId="3" applyNumberFormat="1" applyFont="1" applyFill="1" applyBorder="1" applyAlignment="1" applyProtection="1">
      <alignment horizontal="center" vertical="center"/>
    </xf>
    <xf numFmtId="1" fontId="62" fillId="56" borderId="12" xfId="3" applyNumberFormat="1" applyFont="1" applyFill="1" applyBorder="1" applyAlignment="1" applyProtection="1">
      <alignment horizontal="center" vertical="center"/>
    </xf>
    <xf numFmtId="1" fontId="62" fillId="56" borderId="13" xfId="3" applyNumberFormat="1" applyFont="1" applyFill="1" applyBorder="1" applyAlignment="1" applyProtection="1">
      <alignment horizontal="center" vertical="center"/>
    </xf>
    <xf numFmtId="1" fontId="62" fillId="56" borderId="1" xfId="3" applyNumberFormat="1" applyFont="1" applyFill="1" applyBorder="1" applyAlignment="1" applyProtection="1">
      <alignment horizontal="center" vertical="center"/>
    </xf>
    <xf numFmtId="1" fontId="62" fillId="2" borderId="2" xfId="4" applyNumberFormat="1" applyFont="1" applyFill="1" applyBorder="1" applyAlignment="1" applyProtection="1">
      <alignment horizontal="center" vertical="center"/>
    </xf>
    <xf numFmtId="1" fontId="62" fillId="2" borderId="7" xfId="4" applyNumberFormat="1" applyFont="1" applyFill="1" applyBorder="1" applyAlignment="1" applyProtection="1">
      <alignment horizontal="center" vertical="center"/>
    </xf>
    <xf numFmtId="1" fontId="62" fillId="2" borderId="3" xfId="4" applyNumberFormat="1" applyFont="1" applyFill="1" applyBorder="1" applyAlignment="1" applyProtection="1">
      <alignment horizontal="center" vertical="center"/>
    </xf>
    <xf numFmtId="1" fontId="62" fillId="56" borderId="2" xfId="3" applyNumberFormat="1" applyFont="1" applyFill="1" applyBorder="1" applyAlignment="1" applyProtection="1">
      <alignment horizontal="center" vertical="center"/>
    </xf>
    <xf numFmtId="1" fontId="62" fillId="56" borderId="7" xfId="3" applyNumberFormat="1" applyFont="1" applyFill="1" applyBorder="1" applyAlignment="1" applyProtection="1">
      <alignment horizontal="center" vertical="center"/>
    </xf>
    <xf numFmtId="1" fontId="62" fillId="56" borderId="3" xfId="3" applyNumberFormat="1" applyFont="1" applyFill="1" applyBorder="1" applyAlignment="1" applyProtection="1">
      <alignment horizontal="center" vertical="center"/>
    </xf>
    <xf numFmtId="1" fontId="62" fillId="56" borderId="4" xfId="3" applyNumberFormat="1" applyFont="1" applyFill="1" applyBorder="1" applyAlignment="1" applyProtection="1">
      <alignment horizontal="center" vertical="center"/>
    </xf>
    <xf numFmtId="1" fontId="62" fillId="56" borderId="5" xfId="3" applyNumberFormat="1" applyFont="1" applyFill="1" applyBorder="1" applyAlignment="1" applyProtection="1">
      <alignment horizontal="center" vertical="center"/>
    </xf>
    <xf numFmtId="1" fontId="62" fillId="2" borderId="32" xfId="5" applyNumberFormat="1" applyFont="1" applyFill="1" applyBorder="1" applyAlignment="1" applyProtection="1">
      <alignment horizontal="center" vertical="center" textRotation="90"/>
    </xf>
    <xf numFmtId="1" fontId="62" fillId="2" borderId="34" xfId="5" applyNumberFormat="1" applyFont="1" applyFill="1" applyBorder="1" applyAlignment="1" applyProtection="1">
      <alignment horizontal="center" vertical="center" textRotation="90"/>
    </xf>
    <xf numFmtId="1" fontId="62" fillId="58" borderId="35" xfId="3" applyNumberFormat="1" applyFont="1" applyFill="1" applyBorder="1" applyAlignment="1" applyProtection="1">
      <alignment horizontal="center" vertical="center" wrapText="1"/>
    </xf>
    <xf numFmtId="1" fontId="62" fillId="58" borderId="36" xfId="3" applyNumberFormat="1" applyFont="1" applyFill="1" applyBorder="1" applyAlignment="1" applyProtection="1">
      <alignment horizontal="center" vertical="center" wrapText="1"/>
    </xf>
    <xf numFmtId="1" fontId="64" fillId="2" borderId="4" xfId="0" applyNumberFormat="1" applyFont="1" applyFill="1" applyBorder="1" applyAlignment="1" applyProtection="1">
      <alignment horizontal="center" vertical="center" textRotation="90"/>
    </xf>
    <xf numFmtId="1" fontId="64" fillId="2" borderId="6" xfId="0" applyNumberFormat="1" applyFont="1" applyFill="1" applyBorder="1" applyAlignment="1" applyProtection="1">
      <alignment horizontal="center" vertical="center" textRotation="90"/>
    </xf>
    <xf numFmtId="1" fontId="64" fillId="2" borderId="5" xfId="0" applyNumberFormat="1" applyFont="1" applyFill="1" applyBorder="1" applyAlignment="1" applyProtection="1">
      <alignment horizontal="center" vertical="center" textRotation="90"/>
    </xf>
    <xf numFmtId="0" fontId="65" fillId="0" borderId="2" xfId="0" applyFont="1" applyBorder="1" applyAlignment="1">
      <alignment horizontal="center"/>
    </xf>
    <xf numFmtId="0" fontId="65" fillId="0" borderId="3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65" fillId="0" borderId="1" xfId="0" applyFont="1" applyBorder="1" applyAlignment="1">
      <alignment horizontal="center" vertical="center"/>
    </xf>
    <xf numFmtId="0" fontId="65" fillId="0" borderId="1" xfId="0" applyFont="1" applyBorder="1" applyAlignment="1">
      <alignment horizontal="center"/>
    </xf>
    <xf numFmtId="0" fontId="65" fillId="0" borderId="4" xfId="0" applyFont="1" applyBorder="1" applyAlignment="1">
      <alignment horizontal="center" vertical="center"/>
    </xf>
    <xf numFmtId="0" fontId="65" fillId="0" borderId="6" xfId="0" applyFont="1" applyBorder="1" applyAlignment="1">
      <alignment horizontal="center" vertical="center"/>
    </xf>
    <xf numFmtId="0" fontId="65" fillId="0" borderId="5" xfId="0" applyFont="1" applyBorder="1" applyAlignment="1">
      <alignment horizontal="center" vertical="center"/>
    </xf>
  </cellXfs>
  <cellStyles count="8505">
    <cellStyle name="20% - Accent1" xfId="35" builtinId="30" customBuiltin="1"/>
    <cellStyle name="20% - Accent1 10" xfId="1593"/>
    <cellStyle name="20% - Accent1 11" xfId="1634"/>
    <cellStyle name="20% - Accent1 12" xfId="1675"/>
    <cellStyle name="20% - Accent1 13" xfId="1716"/>
    <cellStyle name="20% - Accent1 2" xfId="64"/>
    <cellStyle name="20% - Accent1 2 2" xfId="1265"/>
    <cellStyle name="20% - Accent1 2 2 2" xfId="2134"/>
    <cellStyle name="20% - Accent1 2 2 3" xfId="2209"/>
    <cellStyle name="20% - Accent1 2 3" xfId="2301"/>
    <cellStyle name="20% - Accent1 2 4" xfId="2256"/>
    <cellStyle name="20% - Accent1 3" xfId="1306"/>
    <cellStyle name="20% - Accent1 3 2" xfId="2252"/>
    <cellStyle name="20% - Accent1 3 3" xfId="2344"/>
    <cellStyle name="20% - Accent1 4" xfId="1347"/>
    <cellStyle name="20% - Accent1 5" xfId="1388"/>
    <cellStyle name="20% - Accent1 6" xfId="1429"/>
    <cellStyle name="20% - Accent1 7" xfId="1470"/>
    <cellStyle name="20% - Accent1 8" xfId="1511"/>
    <cellStyle name="20% - Accent1 9" xfId="1552"/>
    <cellStyle name="20% - Accent2" xfId="39" builtinId="34" customBuiltin="1"/>
    <cellStyle name="20% - Accent2 10" xfId="1594"/>
    <cellStyle name="20% - Accent2 11" xfId="1635"/>
    <cellStyle name="20% - Accent2 12" xfId="1676"/>
    <cellStyle name="20% - Accent2 13" xfId="1717"/>
    <cellStyle name="20% - Accent2 2" xfId="65"/>
    <cellStyle name="20% - Accent2 2 2" xfId="1266"/>
    <cellStyle name="20% - Accent2 2 2 2" xfId="2170"/>
    <cellStyle name="20% - Accent2 2 2 3" xfId="2114"/>
    <cellStyle name="20% - Accent2 2 3" xfId="2302"/>
    <cellStyle name="20% - Accent2 2 4" xfId="2248"/>
    <cellStyle name="20% - Accent2 3" xfId="1307"/>
    <cellStyle name="20% - Accent2 3 2" xfId="2258"/>
    <cellStyle name="20% - Accent2 3 3" xfId="2347"/>
    <cellStyle name="20% - Accent2 4" xfId="1348"/>
    <cellStyle name="20% - Accent2 5" xfId="1389"/>
    <cellStyle name="20% - Accent2 6" xfId="1430"/>
    <cellStyle name="20% - Accent2 7" xfId="1471"/>
    <cellStyle name="20% - Accent2 8" xfId="1512"/>
    <cellStyle name="20% - Accent2 9" xfId="1553"/>
    <cellStyle name="20% - Accent3" xfId="43" builtinId="38" customBuiltin="1"/>
    <cellStyle name="20% - Accent3 10" xfId="1595"/>
    <cellStyle name="20% - Accent3 11" xfId="1636"/>
    <cellStyle name="20% - Accent3 12" xfId="1677"/>
    <cellStyle name="20% - Accent3 13" xfId="1718"/>
    <cellStyle name="20% - Accent3 2" xfId="66"/>
    <cellStyle name="20% - Accent3 2 2" xfId="1267"/>
    <cellStyle name="20% - Accent3 2 2 2" xfId="2168"/>
    <cellStyle name="20% - Accent3 2 2 3" xfId="2228"/>
    <cellStyle name="20% - Accent3 2 3" xfId="2303"/>
    <cellStyle name="20% - Accent3 2 4" xfId="2171"/>
    <cellStyle name="20% - Accent3 3" xfId="1308"/>
    <cellStyle name="20% - Accent3 3 2" xfId="2257"/>
    <cellStyle name="20% - Accent3 3 3" xfId="2346"/>
    <cellStyle name="20% - Accent3 4" xfId="1349"/>
    <cellStyle name="20% - Accent3 5" xfId="1390"/>
    <cellStyle name="20% - Accent3 6" xfId="1431"/>
    <cellStyle name="20% - Accent3 7" xfId="1472"/>
    <cellStyle name="20% - Accent3 8" xfId="1513"/>
    <cellStyle name="20% - Accent3 9" xfId="1554"/>
    <cellStyle name="20% - Accent4" xfId="47" builtinId="42" customBuiltin="1"/>
    <cellStyle name="20% - Accent4 10" xfId="1596"/>
    <cellStyle name="20% - Accent4 11" xfId="1637"/>
    <cellStyle name="20% - Accent4 12" xfId="1678"/>
    <cellStyle name="20% - Accent4 13" xfId="1719"/>
    <cellStyle name="20% - Accent4 2" xfId="67"/>
    <cellStyle name="20% - Accent4 2 2" xfId="1268"/>
    <cellStyle name="20% - Accent4 2 2 2" xfId="2167"/>
    <cellStyle name="20% - Accent4 2 2 3" xfId="2123"/>
    <cellStyle name="20% - Accent4 2 3" xfId="2304"/>
    <cellStyle name="20% - Accent4 2 4" xfId="2197"/>
    <cellStyle name="20% - Accent4 3" xfId="1309"/>
    <cellStyle name="20% - Accent4 3 2" xfId="2264"/>
    <cellStyle name="20% - Accent4 3 3" xfId="2351"/>
    <cellStyle name="20% - Accent4 4" xfId="1350"/>
    <cellStyle name="20% - Accent4 5" xfId="1391"/>
    <cellStyle name="20% - Accent4 6" xfId="1432"/>
    <cellStyle name="20% - Accent4 7" xfId="1473"/>
    <cellStyle name="20% - Accent4 8" xfId="1514"/>
    <cellStyle name="20% - Accent4 9" xfId="1555"/>
    <cellStyle name="20% - Accent5" xfId="51" builtinId="46" customBuiltin="1"/>
    <cellStyle name="20% - Accent5 10" xfId="1597"/>
    <cellStyle name="20% - Accent5 11" xfId="1638"/>
    <cellStyle name="20% - Accent5 12" xfId="1679"/>
    <cellStyle name="20% - Accent5 13" xfId="1720"/>
    <cellStyle name="20% - Accent5 2" xfId="68"/>
    <cellStyle name="20% - Accent5 2 2" xfId="1269"/>
    <cellStyle name="20% - Accent5 2 2 2" xfId="2165"/>
    <cellStyle name="20% - Accent5 2 2 3" xfId="2227"/>
    <cellStyle name="20% - Accent5 2 3" xfId="2305"/>
    <cellStyle name="20% - Accent5 2 4" xfId="2198"/>
    <cellStyle name="20% - Accent5 3" xfId="1310"/>
    <cellStyle name="20% - Accent5 3 2" xfId="2265"/>
    <cellStyle name="20% - Accent5 3 3" xfId="2352"/>
    <cellStyle name="20% - Accent5 4" xfId="1351"/>
    <cellStyle name="20% - Accent5 5" xfId="1392"/>
    <cellStyle name="20% - Accent5 6" xfId="1433"/>
    <cellStyle name="20% - Accent5 7" xfId="1474"/>
    <cellStyle name="20% - Accent5 8" xfId="1515"/>
    <cellStyle name="20% - Accent5 9" xfId="1556"/>
    <cellStyle name="20% - Accent6" xfId="55" builtinId="50" customBuiltin="1"/>
    <cellStyle name="20% - Accent6 10" xfId="1598"/>
    <cellStyle name="20% - Accent6 11" xfId="1639"/>
    <cellStyle name="20% - Accent6 12" xfId="1680"/>
    <cellStyle name="20% - Accent6 13" xfId="1721"/>
    <cellStyle name="20% - Accent6 2" xfId="69"/>
    <cellStyle name="20% - Accent6 2 2" xfId="1270"/>
    <cellStyle name="20% - Accent6 2 2 2" xfId="2164"/>
    <cellStyle name="20% - Accent6 2 2 3" xfId="2187"/>
    <cellStyle name="20% - Accent6 2 3" xfId="2306"/>
    <cellStyle name="20% - Accent6 2 4" xfId="2260"/>
    <cellStyle name="20% - Accent6 3" xfId="1311"/>
    <cellStyle name="20% - Accent6 3 2" xfId="2269"/>
    <cellStyle name="20% - Accent6 3 3" xfId="2356"/>
    <cellStyle name="20% - Accent6 4" xfId="1352"/>
    <cellStyle name="20% - Accent6 5" xfId="1393"/>
    <cellStyle name="20% - Accent6 6" xfId="1434"/>
    <cellStyle name="20% - Accent6 7" xfId="1475"/>
    <cellStyle name="20% - Accent6 8" xfId="1516"/>
    <cellStyle name="20% - Accent6 9" xfId="1557"/>
    <cellStyle name="40% - Accent1" xfId="36" builtinId="31" customBuiltin="1"/>
    <cellStyle name="40% - Accent1 10" xfId="1599"/>
    <cellStyle name="40% - Accent1 11" xfId="1640"/>
    <cellStyle name="40% - Accent1 12" xfId="1681"/>
    <cellStyle name="40% - Accent1 13" xfId="1722"/>
    <cellStyle name="40% - Accent1 2" xfId="70"/>
    <cellStyle name="40% - Accent1 2 2" xfId="1271"/>
    <cellStyle name="40% - Accent1 2 2 2" xfId="2163"/>
    <cellStyle name="40% - Accent1 2 2 3" xfId="2226"/>
    <cellStyle name="40% - Accent1 2 3" xfId="2307"/>
    <cellStyle name="40% - Accent1 2 4" xfId="2250"/>
    <cellStyle name="40% - Accent1 3" xfId="1312"/>
    <cellStyle name="40% - Accent1 3 2" xfId="2268"/>
    <cellStyle name="40% - Accent1 3 3" xfId="2355"/>
    <cellStyle name="40% - Accent1 4" xfId="1353"/>
    <cellStyle name="40% - Accent1 5" xfId="1394"/>
    <cellStyle name="40% - Accent1 6" xfId="1435"/>
    <cellStyle name="40% - Accent1 7" xfId="1476"/>
    <cellStyle name="40% - Accent1 8" xfId="1517"/>
    <cellStyle name="40% - Accent1 9" xfId="1558"/>
    <cellStyle name="40% - Accent2" xfId="40" builtinId="35" customBuiltin="1"/>
    <cellStyle name="40% - Accent2 10" xfId="1600"/>
    <cellStyle name="40% - Accent2 11" xfId="1641"/>
    <cellStyle name="40% - Accent2 12" xfId="1682"/>
    <cellStyle name="40% - Accent2 13" xfId="1723"/>
    <cellStyle name="40% - Accent2 2" xfId="71"/>
    <cellStyle name="40% - Accent2 2 2" xfId="1272"/>
    <cellStyle name="40% - Accent2 2 2 2" xfId="2160"/>
    <cellStyle name="40% - Accent2 2 2 3" xfId="2205"/>
    <cellStyle name="40% - Accent2 2 3" xfId="2308"/>
    <cellStyle name="40% - Accent2 2 4" xfId="2253"/>
    <cellStyle name="40% - Accent2 3" xfId="1313"/>
    <cellStyle name="40% - Accent2 3 2" xfId="2263"/>
    <cellStyle name="40% - Accent2 3 3" xfId="2350"/>
    <cellStyle name="40% - Accent2 4" xfId="1354"/>
    <cellStyle name="40% - Accent2 5" xfId="1395"/>
    <cellStyle name="40% - Accent2 6" xfId="1436"/>
    <cellStyle name="40% - Accent2 7" xfId="1477"/>
    <cellStyle name="40% - Accent2 8" xfId="1518"/>
    <cellStyle name="40% - Accent2 9" xfId="1559"/>
    <cellStyle name="40% - Accent3" xfId="44" builtinId="39" customBuiltin="1"/>
    <cellStyle name="40% - Accent3 10" xfId="1601"/>
    <cellStyle name="40% - Accent3 11" xfId="1642"/>
    <cellStyle name="40% - Accent3 12" xfId="1683"/>
    <cellStyle name="40% - Accent3 13" xfId="1724"/>
    <cellStyle name="40% - Accent3 2" xfId="72"/>
    <cellStyle name="40% - Accent3 2 2" xfId="1273"/>
    <cellStyle name="40% - Accent3 2 2 2" xfId="2135"/>
    <cellStyle name="40% - Accent3 2 2 3" xfId="2225"/>
    <cellStyle name="40% - Accent3 2 3" xfId="2309"/>
    <cellStyle name="40% - Accent3 2 4" xfId="2249"/>
    <cellStyle name="40% - Accent3 3" xfId="1314"/>
    <cellStyle name="40% - Accent3 3 2" xfId="2270"/>
    <cellStyle name="40% - Accent3 3 3" xfId="2357"/>
    <cellStyle name="40% - Accent3 4" xfId="1355"/>
    <cellStyle name="40% - Accent3 5" xfId="1396"/>
    <cellStyle name="40% - Accent3 6" xfId="1437"/>
    <cellStyle name="40% - Accent3 7" xfId="1478"/>
    <cellStyle name="40% - Accent3 8" xfId="1519"/>
    <cellStyle name="40% - Accent3 9" xfId="1560"/>
    <cellStyle name="40% - Accent4" xfId="48" builtinId="43" customBuiltin="1"/>
    <cellStyle name="40% - Accent4 10" xfId="1602"/>
    <cellStyle name="40% - Accent4 11" xfId="1643"/>
    <cellStyle name="40% - Accent4 12" xfId="1684"/>
    <cellStyle name="40% - Accent4 13" xfId="1725"/>
    <cellStyle name="40% - Accent4 2" xfId="73"/>
    <cellStyle name="40% - Accent4 2 2" xfId="1274"/>
    <cellStyle name="40% - Accent4 2 2 2" xfId="2142"/>
    <cellStyle name="40% - Accent4 2 2 3" xfId="2151"/>
    <cellStyle name="40% - Accent4 2 3" xfId="2310"/>
    <cellStyle name="40% - Accent4 2 4" xfId="2080"/>
    <cellStyle name="40% - Accent4 3" xfId="1315"/>
    <cellStyle name="40% - Accent4 3 2" xfId="2287"/>
    <cellStyle name="40% - Accent4 3 3" xfId="2374"/>
    <cellStyle name="40% - Accent4 4" xfId="1356"/>
    <cellStyle name="40% - Accent4 5" xfId="1397"/>
    <cellStyle name="40% - Accent4 6" xfId="1438"/>
    <cellStyle name="40% - Accent4 7" xfId="1479"/>
    <cellStyle name="40% - Accent4 8" xfId="1520"/>
    <cellStyle name="40% - Accent4 9" xfId="1561"/>
    <cellStyle name="40% - Accent5" xfId="52" builtinId="47" customBuiltin="1"/>
    <cellStyle name="40% - Accent5 10" xfId="1603"/>
    <cellStyle name="40% - Accent5 11" xfId="1644"/>
    <cellStyle name="40% - Accent5 12" xfId="1685"/>
    <cellStyle name="40% - Accent5 13" xfId="1726"/>
    <cellStyle name="40% - Accent5 2" xfId="74"/>
    <cellStyle name="40% - Accent5 2 2" xfId="1275"/>
    <cellStyle name="40% - Accent5 2 2 2" xfId="2145"/>
    <cellStyle name="40% - Accent5 2 2 3" xfId="2224"/>
    <cellStyle name="40% - Accent5 2 3" xfId="2311"/>
    <cellStyle name="40% - Accent5 2 4" xfId="2150"/>
    <cellStyle name="40% - Accent5 3" xfId="1316"/>
    <cellStyle name="40% - Accent5 3 2" xfId="2286"/>
    <cellStyle name="40% - Accent5 3 3" xfId="2373"/>
    <cellStyle name="40% - Accent5 4" xfId="1357"/>
    <cellStyle name="40% - Accent5 5" xfId="1398"/>
    <cellStyle name="40% - Accent5 6" xfId="1439"/>
    <cellStyle name="40% - Accent5 7" xfId="1480"/>
    <cellStyle name="40% - Accent5 8" xfId="1521"/>
    <cellStyle name="40% - Accent5 9" xfId="1562"/>
    <cellStyle name="40% - Accent6" xfId="56" builtinId="51" customBuiltin="1"/>
    <cellStyle name="40% - Accent6 10" xfId="1604"/>
    <cellStyle name="40% - Accent6 11" xfId="1645"/>
    <cellStyle name="40% - Accent6 12" xfId="1686"/>
    <cellStyle name="40% - Accent6 13" xfId="1727"/>
    <cellStyle name="40% - Accent6 2" xfId="75"/>
    <cellStyle name="40% - Accent6 2 2" xfId="1276"/>
    <cellStyle name="40% - Accent6 2 2 2" xfId="2132"/>
    <cellStyle name="40% - Accent6 2 2 3" xfId="2166"/>
    <cellStyle name="40% - Accent6 2 3" xfId="2312"/>
    <cellStyle name="40% - Accent6 2 4" xfId="2247"/>
    <cellStyle name="40% - Accent6 3" xfId="1317"/>
    <cellStyle name="40% - Accent6 3 2" xfId="2296"/>
    <cellStyle name="40% - Accent6 3 3" xfId="2383"/>
    <cellStyle name="40% - Accent6 4" xfId="1358"/>
    <cellStyle name="40% - Accent6 5" xfId="1399"/>
    <cellStyle name="40% - Accent6 6" xfId="1440"/>
    <cellStyle name="40% - Accent6 7" xfId="1481"/>
    <cellStyle name="40% - Accent6 8" xfId="1522"/>
    <cellStyle name="40% - Accent6 9" xfId="1563"/>
    <cellStyle name="60% - Accent1" xfId="37" builtinId="32" customBuiltin="1"/>
    <cellStyle name="60% - Accent1 10" xfId="1605"/>
    <cellStyle name="60% - Accent1 11" xfId="1646"/>
    <cellStyle name="60% - Accent1 12" xfId="1687"/>
    <cellStyle name="60% - Accent1 13" xfId="1728"/>
    <cellStyle name="60% - Accent1 2" xfId="76"/>
    <cellStyle name="60% - Accent1 2 2" xfId="1277"/>
    <cellStyle name="60% - Accent1 2 2 2" xfId="2149"/>
    <cellStyle name="60% - Accent1 2 2 3" xfId="2223"/>
    <cellStyle name="60% - Accent1 2 3" xfId="2313"/>
    <cellStyle name="60% - Accent1 2 4" xfId="2245"/>
    <cellStyle name="60% - Accent1 3" xfId="1318"/>
    <cellStyle name="60% - Accent1 3 2" xfId="2292"/>
    <cellStyle name="60% - Accent1 3 3" xfId="2379"/>
    <cellStyle name="60% - Accent1 4" xfId="1359"/>
    <cellStyle name="60% - Accent1 5" xfId="1400"/>
    <cellStyle name="60% - Accent1 6" xfId="1441"/>
    <cellStyle name="60% - Accent1 7" xfId="1482"/>
    <cellStyle name="60% - Accent1 8" xfId="1523"/>
    <cellStyle name="60% - Accent1 9" xfId="1564"/>
    <cellStyle name="60% - Accent2" xfId="41" builtinId="36" customBuiltin="1"/>
    <cellStyle name="60% - Accent2 10" xfId="1606"/>
    <cellStyle name="60% - Accent2 11" xfId="1647"/>
    <cellStyle name="60% - Accent2 12" xfId="1688"/>
    <cellStyle name="60% - Accent2 13" xfId="1729"/>
    <cellStyle name="60% - Accent2 2" xfId="77"/>
    <cellStyle name="60% - Accent2 2 2" xfId="1278"/>
    <cellStyle name="60% - Accent2 2 2 2" xfId="2129"/>
    <cellStyle name="60% - Accent2 2 2 3" xfId="2146"/>
    <cellStyle name="60% - Accent2 2 3" xfId="2314"/>
    <cellStyle name="60% - Accent2 2 4" xfId="2243"/>
    <cellStyle name="60% - Accent2 3" xfId="1319"/>
    <cellStyle name="60% - Accent2 3 2" xfId="2288"/>
    <cellStyle name="60% - Accent2 3 3" xfId="2375"/>
    <cellStyle name="60% - Accent2 4" xfId="1360"/>
    <cellStyle name="60% - Accent2 5" xfId="1401"/>
    <cellStyle name="60% - Accent2 6" xfId="1442"/>
    <cellStyle name="60% - Accent2 7" xfId="1483"/>
    <cellStyle name="60% - Accent2 8" xfId="1524"/>
    <cellStyle name="60% - Accent2 9" xfId="1565"/>
    <cellStyle name="60% - Accent3" xfId="45" builtinId="40" customBuiltin="1"/>
    <cellStyle name="60% - Accent3 10" xfId="1607"/>
    <cellStyle name="60% - Accent3 11" xfId="1648"/>
    <cellStyle name="60% - Accent3 12" xfId="1689"/>
    <cellStyle name="60% - Accent3 13" xfId="1730"/>
    <cellStyle name="60% - Accent3 2" xfId="78"/>
    <cellStyle name="60% - Accent3 2 2" xfId="1279"/>
    <cellStyle name="60% - Accent3 2 2 2" xfId="2137"/>
    <cellStyle name="60% - Accent3 2 2 3" xfId="2222"/>
    <cellStyle name="60% - Accent3 2 3" xfId="2315"/>
    <cellStyle name="60% - Accent3 2 4" xfId="2175"/>
    <cellStyle name="60% - Accent3 3" xfId="1320"/>
    <cellStyle name="60% - Accent3 3 2" xfId="2272"/>
    <cellStyle name="60% - Accent3 3 3" xfId="2359"/>
    <cellStyle name="60% - Accent3 4" xfId="1361"/>
    <cellStyle name="60% - Accent3 5" xfId="1402"/>
    <cellStyle name="60% - Accent3 6" xfId="1443"/>
    <cellStyle name="60% - Accent3 7" xfId="1484"/>
    <cellStyle name="60% - Accent3 8" xfId="1525"/>
    <cellStyle name="60% - Accent3 9" xfId="1566"/>
    <cellStyle name="60% - Accent4" xfId="49" builtinId="44" customBuiltin="1"/>
    <cellStyle name="60% - Accent4 10" xfId="1608"/>
    <cellStyle name="60% - Accent4 11" xfId="1649"/>
    <cellStyle name="60% - Accent4 12" xfId="1690"/>
    <cellStyle name="60% - Accent4 13" xfId="1731"/>
    <cellStyle name="60% - Accent4 2" xfId="79"/>
    <cellStyle name="60% - Accent4 2 2" xfId="1280"/>
    <cellStyle name="60% - Accent4 2 2 2" xfId="2192"/>
    <cellStyle name="60% - Accent4 2 2 3" xfId="2139"/>
    <cellStyle name="60% - Accent4 2 3" xfId="2316"/>
    <cellStyle name="60% - Accent4 2 4" xfId="2206"/>
    <cellStyle name="60% - Accent4 3" xfId="1321"/>
    <cellStyle name="60% - Accent4 3 2" xfId="2285"/>
    <cellStyle name="60% - Accent4 3 3" xfId="2372"/>
    <cellStyle name="60% - Accent4 4" xfId="1362"/>
    <cellStyle name="60% - Accent4 5" xfId="1403"/>
    <cellStyle name="60% - Accent4 6" xfId="1444"/>
    <cellStyle name="60% - Accent4 7" xfId="1485"/>
    <cellStyle name="60% - Accent4 8" xfId="1526"/>
    <cellStyle name="60% - Accent4 9" xfId="1567"/>
    <cellStyle name="60% - Accent5" xfId="53" builtinId="48" customBuiltin="1"/>
    <cellStyle name="60% - Accent5 10" xfId="1609"/>
    <cellStyle name="60% - Accent5 11" xfId="1650"/>
    <cellStyle name="60% - Accent5 12" xfId="1691"/>
    <cellStyle name="60% - Accent5 13" xfId="1732"/>
    <cellStyle name="60% - Accent5 2" xfId="80"/>
    <cellStyle name="60% - Accent5 2 2" xfId="1281"/>
    <cellStyle name="60% - Accent5 2 2 2" xfId="2182"/>
    <cellStyle name="60% - Accent5 2 2 3" xfId="2221"/>
    <cellStyle name="60% - Accent5 2 3" xfId="2317"/>
    <cellStyle name="60% - Accent5 2 4" xfId="2242"/>
    <cellStyle name="60% - Accent5 3" xfId="1322"/>
    <cellStyle name="60% - Accent5 3 2" xfId="2271"/>
    <cellStyle name="60% - Accent5 3 3" xfId="2358"/>
    <cellStyle name="60% - Accent5 4" xfId="1363"/>
    <cellStyle name="60% - Accent5 5" xfId="1404"/>
    <cellStyle name="60% - Accent5 6" xfId="1445"/>
    <cellStyle name="60% - Accent5 7" xfId="1486"/>
    <cellStyle name="60% - Accent5 8" xfId="1527"/>
    <cellStyle name="60% - Accent5 9" xfId="1568"/>
    <cellStyle name="60% - Accent6" xfId="57" builtinId="52" customBuiltin="1"/>
    <cellStyle name="60% - Accent6 10" xfId="1610"/>
    <cellStyle name="60% - Accent6 11" xfId="1651"/>
    <cellStyle name="60% - Accent6 12" xfId="1692"/>
    <cellStyle name="60% - Accent6 13" xfId="1733"/>
    <cellStyle name="60% - Accent6 2" xfId="81"/>
    <cellStyle name="60% - Accent6 2 2" xfId="1282"/>
    <cellStyle name="60% - Accent6 2 2 2" xfId="2181"/>
    <cellStyle name="60% - Accent6 2 2 3" xfId="2138"/>
    <cellStyle name="60% - Accent6 2 3" xfId="2318"/>
    <cellStyle name="60% - Accent6 2 4" xfId="2116"/>
    <cellStyle name="60% - Accent6 3" xfId="1323"/>
    <cellStyle name="60% - Accent6 3 2" xfId="2282"/>
    <cellStyle name="60% - Accent6 3 3" xfId="2369"/>
    <cellStyle name="60% - Accent6 4" xfId="1364"/>
    <cellStyle name="60% - Accent6 5" xfId="1405"/>
    <cellStyle name="60% - Accent6 6" xfId="1446"/>
    <cellStyle name="60% - Accent6 7" xfId="1487"/>
    <cellStyle name="60% - Accent6 8" xfId="1528"/>
    <cellStyle name="60% - Accent6 9" xfId="1569"/>
    <cellStyle name="Accent1" xfId="34" builtinId="29" customBuiltin="1"/>
    <cellStyle name="Accent1 10" xfId="1611"/>
    <cellStyle name="Accent1 11" xfId="1652"/>
    <cellStyle name="Accent1 12" xfId="1693"/>
    <cellStyle name="Accent1 13" xfId="1734"/>
    <cellStyle name="Accent1 2" xfId="82"/>
    <cellStyle name="Accent1 2 2" xfId="1283"/>
    <cellStyle name="Accent1 2 2 2" xfId="2202"/>
    <cellStyle name="Accent1 2 2 3" xfId="2220"/>
    <cellStyle name="Accent1 2 3" xfId="2319"/>
    <cellStyle name="Accent1 2 4" xfId="2241"/>
    <cellStyle name="Accent1 3" xfId="1324"/>
    <cellStyle name="Accent1 3 2" xfId="2298"/>
    <cellStyle name="Accent1 3 3" xfId="2385"/>
    <cellStyle name="Accent1 4" xfId="1365"/>
    <cellStyle name="Accent1 5" xfId="1406"/>
    <cellStyle name="Accent1 6" xfId="1447"/>
    <cellStyle name="Accent1 7" xfId="1488"/>
    <cellStyle name="Accent1 8" xfId="1529"/>
    <cellStyle name="Accent1 9" xfId="1570"/>
    <cellStyle name="Accent2" xfId="38" builtinId="33" customBuiltin="1"/>
    <cellStyle name="Accent2 10" xfId="1612"/>
    <cellStyle name="Accent2 11" xfId="1653"/>
    <cellStyle name="Accent2 12" xfId="1694"/>
    <cellStyle name="Accent2 13" xfId="1735"/>
    <cellStyle name="Accent2 2" xfId="83"/>
    <cellStyle name="Accent2 2 2" xfId="1284"/>
    <cellStyle name="Accent2 2 2 2" xfId="2193"/>
    <cellStyle name="Accent2 2 2 3" xfId="2155"/>
    <cellStyle name="Accent2 2 3" xfId="2320"/>
    <cellStyle name="Accent2 2 4" xfId="2117"/>
    <cellStyle name="Accent2 3" xfId="1325"/>
    <cellStyle name="Accent2 3 2" xfId="2294"/>
    <cellStyle name="Accent2 3 3" xfId="2381"/>
    <cellStyle name="Accent2 4" xfId="1366"/>
    <cellStyle name="Accent2 5" xfId="1407"/>
    <cellStyle name="Accent2 6" xfId="1448"/>
    <cellStyle name="Accent2 7" xfId="1489"/>
    <cellStyle name="Accent2 8" xfId="1530"/>
    <cellStyle name="Accent2 9" xfId="1571"/>
    <cellStyle name="Accent3" xfId="42" builtinId="37" customBuiltin="1"/>
    <cellStyle name="Accent3 10" xfId="1613"/>
    <cellStyle name="Accent3 11" xfId="1654"/>
    <cellStyle name="Accent3 12" xfId="1695"/>
    <cellStyle name="Accent3 13" xfId="1736"/>
    <cellStyle name="Accent3 2" xfId="84"/>
    <cellStyle name="Accent3 2 2" xfId="1285"/>
    <cellStyle name="Accent3 2 2 2" xfId="2204"/>
    <cellStyle name="Accent3 2 2 3" xfId="2219"/>
    <cellStyle name="Accent3 2 3" xfId="2321"/>
    <cellStyle name="Accent3 2 4" xfId="2240"/>
    <cellStyle name="Accent3 3" xfId="1326"/>
    <cellStyle name="Accent3 3 2" xfId="2299"/>
    <cellStyle name="Accent3 3 3" xfId="2386"/>
    <cellStyle name="Accent3 4" xfId="1367"/>
    <cellStyle name="Accent3 5" xfId="1408"/>
    <cellStyle name="Accent3 6" xfId="1449"/>
    <cellStyle name="Accent3 7" xfId="1490"/>
    <cellStyle name="Accent3 8" xfId="1531"/>
    <cellStyle name="Accent3 9" xfId="1572"/>
    <cellStyle name="Accent4" xfId="46" builtinId="41" customBuiltin="1"/>
    <cellStyle name="Accent4 10" xfId="1614"/>
    <cellStyle name="Accent4 11" xfId="1655"/>
    <cellStyle name="Accent4 12" xfId="1696"/>
    <cellStyle name="Accent4 13" xfId="1737"/>
    <cellStyle name="Accent4 2" xfId="85"/>
    <cellStyle name="Accent4 2 2" xfId="1286"/>
    <cellStyle name="Accent4 2 2 2" xfId="2195"/>
    <cellStyle name="Accent4 2 2 3" xfId="2063"/>
    <cellStyle name="Accent4 2 3" xfId="2322"/>
    <cellStyle name="Accent4 2 4" xfId="2118"/>
    <cellStyle name="Accent4 3" xfId="1327"/>
    <cellStyle name="Accent4 3 2" xfId="2295"/>
    <cellStyle name="Accent4 3 3" xfId="2382"/>
    <cellStyle name="Accent4 4" xfId="1368"/>
    <cellStyle name="Accent4 5" xfId="1409"/>
    <cellStyle name="Accent4 6" xfId="1450"/>
    <cellStyle name="Accent4 7" xfId="1491"/>
    <cellStyle name="Accent4 8" xfId="1532"/>
    <cellStyle name="Accent4 9" xfId="1573"/>
    <cellStyle name="Accent5" xfId="50" builtinId="45" customBuiltin="1"/>
    <cellStyle name="Accent5 10" xfId="1615"/>
    <cellStyle name="Accent5 11" xfId="1656"/>
    <cellStyle name="Accent5 12" xfId="1697"/>
    <cellStyle name="Accent5 13" xfId="1738"/>
    <cellStyle name="Accent5 2" xfId="86"/>
    <cellStyle name="Accent5 2 2" xfId="1287"/>
    <cellStyle name="Accent5 2 2 2" xfId="2186"/>
    <cellStyle name="Accent5 2 2 3" xfId="2259"/>
    <cellStyle name="Accent5 2 3" xfId="2323"/>
    <cellStyle name="Accent5 2 4" xfId="2239"/>
    <cellStyle name="Accent5 3" xfId="1328"/>
    <cellStyle name="Accent5 3 2" xfId="2291"/>
    <cellStyle name="Accent5 3 3" xfId="2378"/>
    <cellStyle name="Accent5 4" xfId="1369"/>
    <cellStyle name="Accent5 5" xfId="1410"/>
    <cellStyle name="Accent5 6" xfId="1451"/>
    <cellStyle name="Accent5 7" xfId="1492"/>
    <cellStyle name="Accent5 8" xfId="1533"/>
    <cellStyle name="Accent5 9" xfId="1574"/>
    <cellStyle name="Accent6" xfId="54" builtinId="49" customBuiltin="1"/>
    <cellStyle name="Accent6 10" xfId="1616"/>
    <cellStyle name="Accent6 11" xfId="1657"/>
    <cellStyle name="Accent6 12" xfId="1698"/>
    <cellStyle name="Accent6 13" xfId="1739"/>
    <cellStyle name="Accent6 2" xfId="87"/>
    <cellStyle name="Accent6 2 2" xfId="1288"/>
    <cellStyle name="Accent6 2 2 2" xfId="2184"/>
    <cellStyle name="Accent6 2 2 3" xfId="2254"/>
    <cellStyle name="Accent6 2 3" xfId="2324"/>
    <cellStyle name="Accent6 2 4" xfId="2119"/>
    <cellStyle name="Accent6 3" xfId="1329"/>
    <cellStyle name="Accent6 3 2" xfId="2290"/>
    <cellStyle name="Accent6 3 3" xfId="2377"/>
    <cellStyle name="Accent6 4" xfId="1370"/>
    <cellStyle name="Accent6 5" xfId="1411"/>
    <cellStyle name="Accent6 6" xfId="1452"/>
    <cellStyle name="Accent6 7" xfId="1493"/>
    <cellStyle name="Accent6 8" xfId="1534"/>
    <cellStyle name="Accent6 9" xfId="1575"/>
    <cellStyle name="Bad" xfId="23" builtinId="27" customBuiltin="1"/>
    <cellStyle name="Bad 10" xfId="1617"/>
    <cellStyle name="Bad 11" xfId="1658"/>
    <cellStyle name="Bad 12" xfId="1699"/>
    <cellStyle name="Bad 13" xfId="1740"/>
    <cellStyle name="Bad 2" xfId="88"/>
    <cellStyle name="Bad 2 2" xfId="1289"/>
    <cellStyle name="Bad 2 2 2" xfId="2141"/>
    <cellStyle name="Bad 2 2 3" xfId="2244"/>
    <cellStyle name="Bad 2 3" xfId="2325"/>
    <cellStyle name="Bad 2 4" xfId="2238"/>
    <cellStyle name="Bad 3" xfId="1330"/>
    <cellStyle name="Bad 3 2" xfId="2283"/>
    <cellStyle name="Bad 3 3" xfId="2370"/>
    <cellStyle name="Bad 4" xfId="1371"/>
    <cellStyle name="Bad 5" xfId="1412"/>
    <cellStyle name="Bad 6" xfId="1453"/>
    <cellStyle name="Bad 7" xfId="1494"/>
    <cellStyle name="Bad 8" xfId="1535"/>
    <cellStyle name="Bad 9" xfId="1576"/>
    <cellStyle name="Calculation" xfId="27" builtinId="22" customBuiltin="1"/>
    <cellStyle name="Calculation 10" xfId="1618"/>
    <cellStyle name="Calculation 11" xfId="1659"/>
    <cellStyle name="Calculation 12" xfId="1700"/>
    <cellStyle name="Calculation 13" xfId="1741"/>
    <cellStyle name="Calculation 2" xfId="89"/>
    <cellStyle name="Calculation 2 2" xfId="1290"/>
    <cellStyle name="Calculation 2 2 2" xfId="2147"/>
    <cellStyle name="Calculation 2 2 3" xfId="2158"/>
    <cellStyle name="Calculation 2 3" xfId="2326"/>
    <cellStyle name="Calculation 2 4" xfId="2120"/>
    <cellStyle name="Calculation 3" xfId="1331"/>
    <cellStyle name="Calculation 3 2" xfId="2281"/>
    <cellStyle name="Calculation 3 3" xfId="2368"/>
    <cellStyle name="Calculation 4" xfId="1372"/>
    <cellStyle name="Calculation 5" xfId="1413"/>
    <cellStyle name="Calculation 6" xfId="1454"/>
    <cellStyle name="Calculation 7" xfId="1495"/>
    <cellStyle name="Calculation 8" xfId="1536"/>
    <cellStyle name="Calculation 9" xfId="1577"/>
    <cellStyle name="Check Cell" xfId="29" builtinId="23" customBuiltin="1"/>
    <cellStyle name="Check Cell 10" xfId="1619"/>
    <cellStyle name="Check Cell 11" xfId="1660"/>
    <cellStyle name="Check Cell 12" xfId="1701"/>
    <cellStyle name="Check Cell 13" xfId="1742"/>
    <cellStyle name="Check Cell 2" xfId="90"/>
    <cellStyle name="Check Cell 2 2" xfId="1291"/>
    <cellStyle name="Check Cell 2 2 2" xfId="2144"/>
    <cellStyle name="Check Cell 2 2 3" xfId="2152"/>
    <cellStyle name="Check Cell 2 3" xfId="2327"/>
    <cellStyle name="Check Cell 2 4" xfId="2237"/>
    <cellStyle name="Check Cell 3" xfId="1332"/>
    <cellStyle name="Check Cell 3 2" xfId="2267"/>
    <cellStyle name="Check Cell 3 3" xfId="2354"/>
    <cellStyle name="Check Cell 4" xfId="1373"/>
    <cellStyle name="Check Cell 5" xfId="1414"/>
    <cellStyle name="Check Cell 6" xfId="1455"/>
    <cellStyle name="Check Cell 7" xfId="1496"/>
    <cellStyle name="Check Cell 8" xfId="1537"/>
    <cellStyle name="Check Cell 9" xfId="1578"/>
    <cellStyle name="Explanatory Text" xfId="32" builtinId="53" customBuiltin="1"/>
    <cellStyle name="Explanatory Text 10" xfId="1620"/>
    <cellStyle name="Explanatory Text 11" xfId="1661"/>
    <cellStyle name="Explanatory Text 12" xfId="1702"/>
    <cellStyle name="Explanatory Text 13" xfId="1743"/>
    <cellStyle name="Explanatory Text 2" xfId="91"/>
    <cellStyle name="Explanatory Text 2 2" xfId="1292"/>
    <cellStyle name="Explanatory Text 2 2 2" xfId="2124"/>
    <cellStyle name="Explanatory Text 2 2 3" xfId="2218"/>
    <cellStyle name="Explanatory Text 2 3" xfId="2328"/>
    <cellStyle name="Explanatory Text 2 4" xfId="2121"/>
    <cellStyle name="Explanatory Text 3" xfId="1333"/>
    <cellStyle name="Explanatory Text 3 2" xfId="2280"/>
    <cellStyle name="Explanatory Text 3 3" xfId="2367"/>
    <cellStyle name="Explanatory Text 4" xfId="1374"/>
    <cellStyle name="Explanatory Text 5" xfId="1415"/>
    <cellStyle name="Explanatory Text 6" xfId="1456"/>
    <cellStyle name="Explanatory Text 7" xfId="1497"/>
    <cellStyle name="Explanatory Text 8" xfId="1538"/>
    <cellStyle name="Explanatory Text 9" xfId="1579"/>
    <cellStyle name="Good" xfId="22" builtinId="26" customBuiltin="1"/>
    <cellStyle name="Good 10" xfId="1621"/>
    <cellStyle name="Good 11" xfId="1662"/>
    <cellStyle name="Good 12" xfId="1703"/>
    <cellStyle name="Good 13" xfId="1744"/>
    <cellStyle name="Good 2" xfId="92"/>
    <cellStyle name="Good 2 2" xfId="1293"/>
    <cellStyle name="Good 2 2 2" xfId="2133"/>
    <cellStyle name="Good 2 2 3" xfId="2156"/>
    <cellStyle name="Good 2 3" xfId="2329"/>
    <cellStyle name="Good 2 4" xfId="2236"/>
    <cellStyle name="Good 3" xfId="1334"/>
    <cellStyle name="Good 3 2" xfId="2273"/>
    <cellStyle name="Good 3 3" xfId="2360"/>
    <cellStyle name="Good 4" xfId="1375"/>
    <cellStyle name="Good 5" xfId="1416"/>
    <cellStyle name="Good 6" xfId="1457"/>
    <cellStyle name="Good 7" xfId="1498"/>
    <cellStyle name="Good 8" xfId="1539"/>
    <cellStyle name="Good 9" xfId="1580"/>
    <cellStyle name="Heading 1" xfId="18" builtinId="16" customBuiltin="1"/>
    <cellStyle name="Heading 1 10" xfId="1622"/>
    <cellStyle name="Heading 1 11" xfId="1663"/>
    <cellStyle name="Heading 1 12" xfId="1704"/>
    <cellStyle name="Heading 1 13" xfId="1745"/>
    <cellStyle name="Heading 1 2" xfId="93"/>
    <cellStyle name="Heading 1 2 2" xfId="1294"/>
    <cellStyle name="Heading 1 2 2 2" xfId="2148"/>
    <cellStyle name="Heading 1 2 2 3" xfId="2217"/>
    <cellStyle name="Heading 1 2 3" xfId="2330"/>
    <cellStyle name="Heading 1 2 4" xfId="2086"/>
    <cellStyle name="Heading 1 3" xfId="1335"/>
    <cellStyle name="Heading 1 3 2" xfId="2266"/>
    <cellStyle name="Heading 1 3 3" xfId="2353"/>
    <cellStyle name="Heading 1 4" xfId="1376"/>
    <cellStyle name="Heading 1 5" xfId="1417"/>
    <cellStyle name="Heading 1 6" xfId="1458"/>
    <cellStyle name="Heading 1 7" xfId="1499"/>
    <cellStyle name="Heading 1 8" xfId="1540"/>
    <cellStyle name="Heading 1 9" xfId="1581"/>
    <cellStyle name="Heading 2" xfId="19" builtinId="17" customBuiltin="1"/>
    <cellStyle name="Heading 2 10" xfId="1623"/>
    <cellStyle name="Heading 2 11" xfId="1664"/>
    <cellStyle name="Heading 2 12" xfId="1705"/>
    <cellStyle name="Heading 2 13" xfId="1746"/>
    <cellStyle name="Heading 2 2" xfId="94"/>
    <cellStyle name="Heading 2 2 2" xfId="1295"/>
    <cellStyle name="Heading 2 2 2 2" xfId="2143"/>
    <cellStyle name="Heading 2 2 2 3" xfId="2122"/>
    <cellStyle name="Heading 2 2 3" xfId="2331"/>
    <cellStyle name="Heading 2 2 4" xfId="2235"/>
    <cellStyle name="Heading 2 3" xfId="1336"/>
    <cellStyle name="Heading 2 3 2" xfId="2284"/>
    <cellStyle name="Heading 2 3 3" xfId="2371"/>
    <cellStyle name="Heading 2 4" xfId="1377"/>
    <cellStyle name="Heading 2 5" xfId="1418"/>
    <cellStyle name="Heading 2 6" xfId="1459"/>
    <cellStyle name="Heading 2 7" xfId="1500"/>
    <cellStyle name="Heading 2 8" xfId="1541"/>
    <cellStyle name="Heading 2 9" xfId="1582"/>
    <cellStyle name="Heading 3" xfId="20" builtinId="18" customBuiltin="1"/>
    <cellStyle name="Heading 3 10" xfId="1624"/>
    <cellStyle name="Heading 3 11" xfId="1665"/>
    <cellStyle name="Heading 3 12" xfId="1706"/>
    <cellStyle name="Heading 3 13" xfId="1747"/>
    <cellStyle name="Heading 3 2" xfId="95"/>
    <cellStyle name="Heading 3 2 2" xfId="1296"/>
    <cellStyle name="Heading 3 2 2 2" xfId="2162"/>
    <cellStyle name="Heading 3 2 2 3" xfId="2216"/>
    <cellStyle name="Heading 3 2 3" xfId="2332"/>
    <cellStyle name="Heading 3 2 4" xfId="2172"/>
    <cellStyle name="Heading 3 3" xfId="1337"/>
    <cellStyle name="Heading 3 3 2" xfId="2262"/>
    <cellStyle name="Heading 3 3 3" xfId="2349"/>
    <cellStyle name="Heading 3 4" xfId="1378"/>
    <cellStyle name="Heading 3 5" xfId="1419"/>
    <cellStyle name="Heading 3 6" xfId="1460"/>
    <cellStyle name="Heading 3 7" xfId="1501"/>
    <cellStyle name="Heading 3 8" xfId="1542"/>
    <cellStyle name="Heading 3 9" xfId="1583"/>
    <cellStyle name="Heading 4" xfId="21" builtinId="19" customBuiltin="1"/>
    <cellStyle name="Heading 4 10" xfId="1625"/>
    <cellStyle name="Heading 4 11" xfId="1666"/>
    <cellStyle name="Heading 4 12" xfId="1707"/>
    <cellStyle name="Heading 4 13" xfId="1748"/>
    <cellStyle name="Heading 4 2" xfId="96"/>
    <cellStyle name="Heading 4 2 2" xfId="1297"/>
    <cellStyle name="Heading 4 2 2 2" xfId="2154"/>
    <cellStyle name="Heading 4 2 2 3" xfId="2131"/>
    <cellStyle name="Heading 4 2 3" xfId="2333"/>
    <cellStyle name="Heading 4 2 4" xfId="2234"/>
    <cellStyle name="Heading 4 3" xfId="1338"/>
    <cellStyle name="Heading 4 3 2" xfId="2297"/>
    <cellStyle name="Heading 4 3 3" xfId="2384"/>
    <cellStyle name="Heading 4 4" xfId="1379"/>
    <cellStyle name="Heading 4 5" xfId="1420"/>
    <cellStyle name="Heading 4 6" xfId="1461"/>
    <cellStyle name="Heading 4 7" xfId="1502"/>
    <cellStyle name="Heading 4 8" xfId="1543"/>
    <cellStyle name="Heading 4 9" xfId="1584"/>
    <cellStyle name="Input" xfId="25" builtinId="20" customBuiltin="1"/>
    <cellStyle name="Input 10" xfId="1626"/>
    <cellStyle name="Input 11" xfId="1667"/>
    <cellStyle name="Input 12" xfId="1708"/>
    <cellStyle name="Input 13" xfId="1749"/>
    <cellStyle name="Input 2" xfId="97"/>
    <cellStyle name="Input 2 2" xfId="1298"/>
    <cellStyle name="Input 2 2 2" xfId="2203"/>
    <cellStyle name="Input 2 2 3" xfId="2215"/>
    <cellStyle name="Input 2 3" xfId="2334"/>
    <cellStyle name="Input 2 4" xfId="2199"/>
    <cellStyle name="Input 3" xfId="1339"/>
    <cellStyle name="Input 3 2" xfId="2293"/>
    <cellStyle name="Input 3 3" xfId="2380"/>
    <cellStyle name="Input 4" xfId="1380"/>
    <cellStyle name="Input 5" xfId="1421"/>
    <cellStyle name="Input 6" xfId="1462"/>
    <cellStyle name="Input 7" xfId="1503"/>
    <cellStyle name="Input 8" xfId="1544"/>
    <cellStyle name="Input 9" xfId="1585"/>
    <cellStyle name="Linked Cell" xfId="28" builtinId="24" customBuiltin="1"/>
    <cellStyle name="Linked Cell 10" xfId="1627"/>
    <cellStyle name="Linked Cell 11" xfId="1668"/>
    <cellStyle name="Linked Cell 12" xfId="1709"/>
    <cellStyle name="Linked Cell 13" xfId="1750"/>
    <cellStyle name="Linked Cell 2" xfId="98"/>
    <cellStyle name="Linked Cell 2 2" xfId="1299"/>
    <cellStyle name="Linked Cell 2 2 2" xfId="2194"/>
    <cellStyle name="Linked Cell 2 2 3" xfId="2169"/>
    <cellStyle name="Linked Cell 2 3" xfId="2335"/>
    <cellStyle name="Linked Cell 2 4" xfId="2233"/>
    <cellStyle name="Linked Cell 3" xfId="1340"/>
    <cellStyle name="Linked Cell 3 2" xfId="2289"/>
    <cellStyle name="Linked Cell 3 3" xfId="2376"/>
    <cellStyle name="Linked Cell 4" xfId="1381"/>
    <cellStyle name="Linked Cell 5" xfId="1422"/>
    <cellStyle name="Linked Cell 6" xfId="1463"/>
    <cellStyle name="Linked Cell 7" xfId="1504"/>
    <cellStyle name="Linked Cell 8" xfId="1545"/>
    <cellStyle name="Linked Cell 9" xfId="1586"/>
    <cellStyle name="Neutral" xfId="24" builtinId="28" customBuiltin="1"/>
    <cellStyle name="Neutral 10" xfId="1628"/>
    <cellStyle name="Neutral 11" xfId="1669"/>
    <cellStyle name="Neutral 12" xfId="1710"/>
    <cellStyle name="Neutral 13" xfId="1751"/>
    <cellStyle name="Neutral 2" xfId="99"/>
    <cellStyle name="Neutral 2 2" xfId="1300"/>
    <cellStyle name="Neutral 2 2 2" xfId="2185"/>
    <cellStyle name="Neutral 2 2 3" xfId="2214"/>
    <cellStyle name="Neutral 2 3" xfId="2336"/>
    <cellStyle name="Neutral 2 4" xfId="2130"/>
    <cellStyle name="Neutral 3" xfId="1341"/>
    <cellStyle name="Neutral 3 2" xfId="2274"/>
    <cellStyle name="Neutral 3 3" xfId="2361"/>
    <cellStyle name="Neutral 4" xfId="1382"/>
    <cellStyle name="Neutral 5" xfId="1423"/>
    <cellStyle name="Neutral 6" xfId="1464"/>
    <cellStyle name="Neutral 7" xfId="1505"/>
    <cellStyle name="Neutral 8" xfId="1546"/>
    <cellStyle name="Neutral 9" xfId="1587"/>
    <cellStyle name="Normal" xfId="0" builtinId="0"/>
    <cellStyle name="Normal 10" xfId="1264"/>
    <cellStyle name="Normal 10 10" xfId="2975"/>
    <cellStyle name="Normal 10 11" xfId="5396"/>
    <cellStyle name="Normal 10 12" xfId="5954"/>
    <cellStyle name="Normal 10 13" xfId="5548"/>
    <cellStyle name="Normal 10 14" xfId="6418"/>
    <cellStyle name="Normal 10 15" xfId="6276"/>
    <cellStyle name="Normal 10 16" xfId="6616"/>
    <cellStyle name="Normal 10 17" xfId="6110"/>
    <cellStyle name="Normal 10 18" xfId="5684"/>
    <cellStyle name="Normal 10 19" xfId="6217"/>
    <cellStyle name="Normal 10 2" xfId="1771"/>
    <cellStyle name="Normal 10 2 2" xfId="4284"/>
    <cellStyle name="Normal 10 2 3" xfId="4374"/>
    <cellStyle name="Normal 10 2 4" xfId="4228"/>
    <cellStyle name="Normal 10 2 5" xfId="4817"/>
    <cellStyle name="Normal 10 2 6" xfId="4965"/>
    <cellStyle name="Normal 10 20" xfId="5524"/>
    <cellStyle name="Normal 10 21" xfId="7259"/>
    <cellStyle name="Normal 10 22" xfId="7248"/>
    <cellStyle name="Normal 10 23" xfId="7255"/>
    <cellStyle name="Normal 10 24" xfId="7256"/>
    <cellStyle name="Normal 10 25" xfId="7257"/>
    <cellStyle name="Normal 10 26" xfId="7249"/>
    <cellStyle name="Normal 10 27" xfId="7254"/>
    <cellStyle name="Normal 10 28" xfId="7250"/>
    <cellStyle name="Normal 10 29" xfId="7253"/>
    <cellStyle name="Normal 10 3" xfId="2115"/>
    <cellStyle name="Normal 10 3 2" xfId="4234"/>
    <cellStyle name="Normal 10 3 3" xfId="4314"/>
    <cellStyle name="Normal 10 3 4" xfId="4583"/>
    <cellStyle name="Normal 10 3 5" xfId="4395"/>
    <cellStyle name="Normal 10 3 6" xfId="4959"/>
    <cellStyle name="Normal 10 30" xfId="7251"/>
    <cellStyle name="Normal 10 31" xfId="7252"/>
    <cellStyle name="Normal 10 32" xfId="7295"/>
    <cellStyle name="Normal 10 33" xfId="7331"/>
    <cellStyle name="Normal 10 34" xfId="7367"/>
    <cellStyle name="Normal 10 35" xfId="7403"/>
    <cellStyle name="Normal 10 36" xfId="7439"/>
    <cellStyle name="Normal 10 37" xfId="7475"/>
    <cellStyle name="Normal 10 38" xfId="7511"/>
    <cellStyle name="Normal 10 39" xfId="7547"/>
    <cellStyle name="Normal 10 4" xfId="2394"/>
    <cellStyle name="Normal 10 40" xfId="7583"/>
    <cellStyle name="Normal 10 41" xfId="7619"/>
    <cellStyle name="Normal 10 42" xfId="7655"/>
    <cellStyle name="Normal 10 43" xfId="7691"/>
    <cellStyle name="Normal 10 44" xfId="7727"/>
    <cellStyle name="Normal 10 45" xfId="7763"/>
    <cellStyle name="Normal 10 46" xfId="7799"/>
    <cellStyle name="Normal 10 47" xfId="7835"/>
    <cellStyle name="Normal 10 48" xfId="7871"/>
    <cellStyle name="Normal 10 49" xfId="7907"/>
    <cellStyle name="Normal 10 5" xfId="2580"/>
    <cellStyle name="Normal 10 50" xfId="7943"/>
    <cellStyle name="Normal 10 51" xfId="7979"/>
    <cellStyle name="Normal 10 52" xfId="8015"/>
    <cellStyle name="Normal 10 53" xfId="8051"/>
    <cellStyle name="Normal 10 54" xfId="8437"/>
    <cellStyle name="Normal 10 55" xfId="1798"/>
    <cellStyle name="Normal 10 56" xfId="8481"/>
    <cellStyle name="Normal 10 57" xfId="8495"/>
    <cellStyle name="Normal 10 58" xfId="8500"/>
    <cellStyle name="Normal 10 59" xfId="8503"/>
    <cellStyle name="Normal 10 6" xfId="2696"/>
    <cellStyle name="Normal 10 7" xfId="2736"/>
    <cellStyle name="Normal 10 7 10" xfId="7232"/>
    <cellStyle name="Normal 10 7 11" xfId="7244"/>
    <cellStyle name="Normal 10 7 2" xfId="6859"/>
    <cellStyle name="Normal 10 7 3" xfId="6954"/>
    <cellStyle name="Normal 10 7 4" xfId="7014"/>
    <cellStyle name="Normal 10 7 5" xfId="7066"/>
    <cellStyle name="Normal 10 7 6" xfId="7112"/>
    <cellStyle name="Normal 10 7 7" xfId="7153"/>
    <cellStyle name="Normal 10 7 8" xfId="7188"/>
    <cellStyle name="Normal 10 7 9" xfId="7214"/>
    <cellStyle name="Normal 10 8" xfId="2983"/>
    <cellStyle name="Normal 10 9" xfId="2947"/>
    <cellStyle name="Normal 100" xfId="2484"/>
    <cellStyle name="Normal 101" xfId="2485"/>
    <cellStyle name="Normal 102" xfId="2486"/>
    <cellStyle name="Normal 103" xfId="2487"/>
    <cellStyle name="Normal 104" xfId="2488"/>
    <cellStyle name="Normal 105" xfId="2489"/>
    <cellStyle name="Normal 106" xfId="2490"/>
    <cellStyle name="Normal 107" xfId="2491"/>
    <cellStyle name="Normal 108" xfId="2492"/>
    <cellStyle name="Normal 109" xfId="2493"/>
    <cellStyle name="Normal 11" xfId="2059"/>
    <cellStyle name="Normal 11 10" xfId="2863"/>
    <cellStyle name="Normal 11 11" xfId="5895"/>
    <cellStyle name="Normal 11 12" xfId="6587"/>
    <cellStyle name="Normal 11 13" xfId="6490"/>
    <cellStyle name="Normal 11 14" xfId="5831"/>
    <cellStyle name="Normal 11 15" xfId="6430"/>
    <cellStyle name="Normal 11 16" xfId="6304"/>
    <cellStyle name="Normal 11 17" xfId="6022"/>
    <cellStyle name="Normal 11 18" xfId="6609"/>
    <cellStyle name="Normal 11 19" xfId="6644"/>
    <cellStyle name="Normal 11 2" xfId="2251"/>
    <cellStyle name="Normal 11 2 2" xfId="4328"/>
    <cellStyle name="Normal 11 2 3" xfId="4570"/>
    <cellStyle name="Normal 11 2 4" xfId="4797"/>
    <cellStyle name="Normal 11 2 5" xfId="4813"/>
    <cellStyle name="Normal 11 2 6" xfId="4964"/>
    <cellStyle name="Normal 11 20" xfId="5369"/>
    <cellStyle name="Normal 11 21" xfId="7260"/>
    <cellStyle name="Normal 11 22" xfId="7296"/>
    <cellStyle name="Normal 11 23" xfId="7332"/>
    <cellStyle name="Normal 11 24" xfId="7368"/>
    <cellStyle name="Normal 11 25" xfId="7404"/>
    <cellStyle name="Normal 11 26" xfId="7440"/>
    <cellStyle name="Normal 11 27" xfId="7476"/>
    <cellStyle name="Normal 11 28" xfId="7512"/>
    <cellStyle name="Normal 11 29" xfId="7548"/>
    <cellStyle name="Normal 11 3" xfId="2343"/>
    <cellStyle name="Normal 11 3 2" xfId="4369"/>
    <cellStyle name="Normal 11 3 3" xfId="4606"/>
    <cellStyle name="Normal 11 3 4" xfId="4825"/>
    <cellStyle name="Normal 11 3 5" xfId="4968"/>
    <cellStyle name="Normal 11 3 6" xfId="5060"/>
    <cellStyle name="Normal 11 30" xfId="7584"/>
    <cellStyle name="Normal 11 31" xfId="7620"/>
    <cellStyle name="Normal 11 32" xfId="7656"/>
    <cellStyle name="Normal 11 33" xfId="7692"/>
    <cellStyle name="Normal 11 34" xfId="7728"/>
    <cellStyle name="Normal 11 35" xfId="7764"/>
    <cellStyle name="Normal 11 36" xfId="7800"/>
    <cellStyle name="Normal 11 37" xfId="7836"/>
    <cellStyle name="Normal 11 38" xfId="7872"/>
    <cellStyle name="Normal 11 39" xfId="7908"/>
    <cellStyle name="Normal 11 4" xfId="2395"/>
    <cellStyle name="Normal 11 40" xfId="7944"/>
    <cellStyle name="Normal 11 41" xfId="7980"/>
    <cellStyle name="Normal 11 42" xfId="8016"/>
    <cellStyle name="Normal 11 43" xfId="8052"/>
    <cellStyle name="Normal 11 44" xfId="8087"/>
    <cellStyle name="Normal 11 45" xfId="8122"/>
    <cellStyle name="Normal 11 46" xfId="8157"/>
    <cellStyle name="Normal 11 47" xfId="8192"/>
    <cellStyle name="Normal 11 48" xfId="8227"/>
    <cellStyle name="Normal 11 49" xfId="8262"/>
    <cellStyle name="Normal 11 5" xfId="2581"/>
    <cellStyle name="Normal 11 50" xfId="8297"/>
    <cellStyle name="Normal 11 51" xfId="8332"/>
    <cellStyle name="Normal 11 52" xfId="8367"/>
    <cellStyle name="Normal 11 53" xfId="8402"/>
    <cellStyle name="Normal 11 54" xfId="8438"/>
    <cellStyle name="Normal 11 6" xfId="2651"/>
    <cellStyle name="Normal 11 7" xfId="2918"/>
    <cellStyle name="Normal 11 7 10" xfId="7233"/>
    <cellStyle name="Normal 11 7 11" xfId="7245"/>
    <cellStyle name="Normal 11 7 2" xfId="6860"/>
    <cellStyle name="Normal 11 7 3" xfId="6955"/>
    <cellStyle name="Normal 11 7 4" xfId="7015"/>
    <cellStyle name="Normal 11 7 5" xfId="7067"/>
    <cellStyle name="Normal 11 7 6" xfId="7113"/>
    <cellStyle name="Normal 11 7 7" xfId="7154"/>
    <cellStyle name="Normal 11 7 8" xfId="7189"/>
    <cellStyle name="Normal 11 7 9" xfId="7215"/>
    <cellStyle name="Normal 11 8" xfId="2852"/>
    <cellStyle name="Normal 11 9" xfId="5311"/>
    <cellStyle name="Normal 110" xfId="2494"/>
    <cellStyle name="Normal 111" xfId="2495"/>
    <cellStyle name="Normal 112" xfId="2496"/>
    <cellStyle name="Normal 113" xfId="2497"/>
    <cellStyle name="Normal 114" xfId="2498"/>
    <cellStyle name="Normal 115" xfId="2499"/>
    <cellStyle name="Normal 116" xfId="2500"/>
    <cellStyle name="Normal 117" xfId="2501"/>
    <cellStyle name="Normal 118" xfId="2502"/>
    <cellStyle name="Normal 119" xfId="2503"/>
    <cellStyle name="Normal 12" xfId="2096"/>
    <cellStyle name="Normal 12 10" xfId="5272"/>
    <cellStyle name="Normal 12 11" xfId="5914"/>
    <cellStyle name="Normal 12 12" xfId="6306"/>
    <cellStyle name="Normal 12 13" xfId="6666"/>
    <cellStyle name="Normal 12 14" xfId="6005"/>
    <cellStyle name="Normal 12 15" xfId="5515"/>
    <cellStyle name="Normal 12 16" xfId="5443"/>
    <cellStyle name="Normal 12 17" xfId="5485"/>
    <cellStyle name="Normal 12 18" xfId="6752"/>
    <cellStyle name="Normal 12 19" xfId="6929"/>
    <cellStyle name="Normal 12 2" xfId="2255"/>
    <cellStyle name="Normal 12 2 2" xfId="4330"/>
    <cellStyle name="Normal 12 2 3" xfId="4572"/>
    <cellStyle name="Normal 12 2 4" xfId="4798"/>
    <cellStyle name="Normal 12 2 5" xfId="4386"/>
    <cellStyle name="Normal 12 2 6" xfId="4418"/>
    <cellStyle name="Normal 12 20" xfId="6991"/>
    <cellStyle name="Normal 12 21" xfId="7261"/>
    <cellStyle name="Normal 12 22" xfId="7297"/>
    <cellStyle name="Normal 12 23" xfId="7333"/>
    <cellStyle name="Normal 12 24" xfId="7369"/>
    <cellStyle name="Normal 12 25" xfId="7405"/>
    <cellStyle name="Normal 12 26" xfId="7441"/>
    <cellStyle name="Normal 12 27" xfId="7477"/>
    <cellStyle name="Normal 12 28" xfId="7513"/>
    <cellStyle name="Normal 12 29" xfId="7549"/>
    <cellStyle name="Normal 12 3" xfId="2345"/>
    <cellStyle name="Normal 12 3 2" xfId="4370"/>
    <cellStyle name="Normal 12 3 3" xfId="4607"/>
    <cellStyle name="Normal 12 3 4" xfId="4826"/>
    <cellStyle name="Normal 12 3 5" xfId="4969"/>
    <cellStyle name="Normal 12 3 6" xfId="5061"/>
    <cellStyle name="Normal 12 30" xfId="7585"/>
    <cellStyle name="Normal 12 31" xfId="7621"/>
    <cellStyle name="Normal 12 32" xfId="7657"/>
    <cellStyle name="Normal 12 33" xfId="7693"/>
    <cellStyle name="Normal 12 34" xfId="7729"/>
    <cellStyle name="Normal 12 35" xfId="7765"/>
    <cellStyle name="Normal 12 36" xfId="7801"/>
    <cellStyle name="Normal 12 37" xfId="7837"/>
    <cellStyle name="Normal 12 38" xfId="7873"/>
    <cellStyle name="Normal 12 39" xfId="7909"/>
    <cellStyle name="Normal 12 4" xfId="2396"/>
    <cellStyle name="Normal 12 40" xfId="7945"/>
    <cellStyle name="Normal 12 41" xfId="7981"/>
    <cellStyle name="Normal 12 42" xfId="8017"/>
    <cellStyle name="Normal 12 43" xfId="8053"/>
    <cellStyle name="Normal 12 44" xfId="8088"/>
    <cellStyle name="Normal 12 45" xfId="8123"/>
    <cellStyle name="Normal 12 46" xfId="8158"/>
    <cellStyle name="Normal 12 47" xfId="8193"/>
    <cellStyle name="Normal 12 48" xfId="8228"/>
    <cellStyle name="Normal 12 49" xfId="8263"/>
    <cellStyle name="Normal 12 5" xfId="2582"/>
    <cellStyle name="Normal 12 50" xfId="8298"/>
    <cellStyle name="Normal 12 51" xfId="8333"/>
    <cellStyle name="Normal 12 52" xfId="8368"/>
    <cellStyle name="Normal 12 53" xfId="8403"/>
    <cellStyle name="Normal 12 54" xfId="8439"/>
    <cellStyle name="Normal 12 6" xfId="2649"/>
    <cellStyle name="Normal 12 7" xfId="2925"/>
    <cellStyle name="Normal 12 7 10" xfId="7234"/>
    <cellStyle name="Normal 12 7 11" xfId="7246"/>
    <cellStyle name="Normal 12 7 2" xfId="6861"/>
    <cellStyle name="Normal 12 7 3" xfId="6956"/>
    <cellStyle name="Normal 12 7 4" xfId="7016"/>
    <cellStyle name="Normal 12 7 5" xfId="7068"/>
    <cellStyle name="Normal 12 7 6" xfId="7114"/>
    <cellStyle name="Normal 12 7 7" xfId="7155"/>
    <cellStyle name="Normal 12 7 8" xfId="7190"/>
    <cellStyle name="Normal 12 7 9" xfId="7216"/>
    <cellStyle name="Normal 12 8" xfId="2901"/>
    <cellStyle name="Normal 12 9" xfId="5236"/>
    <cellStyle name="Normal 120" xfId="2504"/>
    <cellStyle name="Normal 121" xfId="2505"/>
    <cellStyle name="Normal 122" xfId="2506"/>
    <cellStyle name="Normal 123" xfId="2507"/>
    <cellStyle name="Normal 124" xfId="2508"/>
    <cellStyle name="Normal 125" xfId="2509"/>
    <cellStyle name="Normal 126" xfId="2510"/>
    <cellStyle name="Normal 127" xfId="2511"/>
    <cellStyle name="Normal 128" xfId="2512"/>
    <cellStyle name="Normal 129" xfId="2513"/>
    <cellStyle name="Normal 13" xfId="2044"/>
    <cellStyle name="Normal 13 10" xfId="7370"/>
    <cellStyle name="Normal 13 11" xfId="7406"/>
    <cellStyle name="Normal 13 12" xfId="7442"/>
    <cellStyle name="Normal 13 13" xfId="7478"/>
    <cellStyle name="Normal 13 14" xfId="7514"/>
    <cellStyle name="Normal 13 15" xfId="7550"/>
    <cellStyle name="Normal 13 16" xfId="7586"/>
    <cellStyle name="Normal 13 17" xfId="7622"/>
    <cellStyle name="Normal 13 18" xfId="7658"/>
    <cellStyle name="Normal 13 19" xfId="7694"/>
    <cellStyle name="Normal 13 2" xfId="2246"/>
    <cellStyle name="Normal 13 20" xfId="7730"/>
    <cellStyle name="Normal 13 21" xfId="7766"/>
    <cellStyle name="Normal 13 22" xfId="7802"/>
    <cellStyle name="Normal 13 23" xfId="7838"/>
    <cellStyle name="Normal 13 24" xfId="7874"/>
    <cellStyle name="Normal 13 25" xfId="7910"/>
    <cellStyle name="Normal 13 26" xfId="7946"/>
    <cellStyle name="Normal 13 27" xfId="7982"/>
    <cellStyle name="Normal 13 28" xfId="8018"/>
    <cellStyle name="Normal 13 29" xfId="8054"/>
    <cellStyle name="Normal 13 3" xfId="2342"/>
    <cellStyle name="Normal 13 30" xfId="8089"/>
    <cellStyle name="Normal 13 31" xfId="8124"/>
    <cellStyle name="Normal 13 32" xfId="8159"/>
    <cellStyle name="Normal 13 33" xfId="8194"/>
    <cellStyle name="Normal 13 34" xfId="8229"/>
    <cellStyle name="Normal 13 35" xfId="8264"/>
    <cellStyle name="Normal 13 36" xfId="8299"/>
    <cellStyle name="Normal 13 37" xfId="8334"/>
    <cellStyle name="Normal 13 38" xfId="8369"/>
    <cellStyle name="Normal 13 39" xfId="8404"/>
    <cellStyle name="Normal 13 4" xfId="2397"/>
    <cellStyle name="Normal 13 40" xfId="8440"/>
    <cellStyle name="Normal 13 5" xfId="2583"/>
    <cellStyle name="Normal 13 6" xfId="6862"/>
    <cellStyle name="Normal 13 7" xfId="7262"/>
    <cellStyle name="Normal 13 8" xfId="7298"/>
    <cellStyle name="Normal 13 9" xfId="7334"/>
    <cellStyle name="Normal 130" xfId="2514"/>
    <cellStyle name="Normal 131" xfId="2515"/>
    <cellStyle name="Normal 132" xfId="2516"/>
    <cellStyle name="Normal 133" xfId="2517"/>
    <cellStyle name="Normal 134" xfId="2518"/>
    <cellStyle name="Normal 135" xfId="2519"/>
    <cellStyle name="Normal 136" xfId="2520"/>
    <cellStyle name="Normal 137" xfId="2521"/>
    <cellStyle name="Normal 138" xfId="2522"/>
    <cellStyle name="Normal 139" xfId="2523"/>
    <cellStyle name="Normal 14" xfId="2113"/>
    <cellStyle name="Normal 14 10" xfId="5352"/>
    <cellStyle name="Normal 14 11" xfId="5928"/>
    <cellStyle name="Normal 14 12" xfId="6597"/>
    <cellStyle name="Normal 14 13" xfId="5573"/>
    <cellStyle name="Normal 14 14" xfId="5774"/>
    <cellStyle name="Normal 14 15" xfId="5990"/>
    <cellStyle name="Normal 14 16" xfId="5423"/>
    <cellStyle name="Normal 14 17" xfId="5772"/>
    <cellStyle name="Normal 14 18" xfId="6426"/>
    <cellStyle name="Normal 14 19" xfId="6247"/>
    <cellStyle name="Normal 14 2" xfId="2261"/>
    <cellStyle name="Normal 14 2 2" xfId="4333"/>
    <cellStyle name="Normal 14 2 3" xfId="4574"/>
    <cellStyle name="Normal 14 2 4" xfId="4799"/>
    <cellStyle name="Normal 14 2 5" xfId="4812"/>
    <cellStyle name="Normal 14 2 6" xfId="4963"/>
    <cellStyle name="Normal 14 20" xfId="5558"/>
    <cellStyle name="Normal 14 21" xfId="7263"/>
    <cellStyle name="Normal 14 22" xfId="7299"/>
    <cellStyle name="Normal 14 23" xfId="7335"/>
    <cellStyle name="Normal 14 24" xfId="7371"/>
    <cellStyle name="Normal 14 25" xfId="7407"/>
    <cellStyle name="Normal 14 26" xfId="7443"/>
    <cellStyle name="Normal 14 27" xfId="7479"/>
    <cellStyle name="Normal 14 28" xfId="7515"/>
    <cellStyle name="Normal 14 29" xfId="7551"/>
    <cellStyle name="Normal 14 3" xfId="2348"/>
    <cellStyle name="Normal 14 3 2" xfId="4371"/>
    <cellStyle name="Normal 14 3 3" xfId="4609"/>
    <cellStyle name="Normal 14 3 4" xfId="4827"/>
    <cellStyle name="Normal 14 3 5" xfId="4970"/>
    <cellStyle name="Normal 14 3 6" xfId="5062"/>
    <cellStyle name="Normal 14 30" xfId="7587"/>
    <cellStyle name="Normal 14 31" xfId="7623"/>
    <cellStyle name="Normal 14 32" xfId="7659"/>
    <cellStyle name="Normal 14 33" xfId="7695"/>
    <cellStyle name="Normal 14 34" xfId="7731"/>
    <cellStyle name="Normal 14 35" xfId="7767"/>
    <cellStyle name="Normal 14 36" xfId="7803"/>
    <cellStyle name="Normal 14 37" xfId="7839"/>
    <cellStyle name="Normal 14 38" xfId="7875"/>
    <cellStyle name="Normal 14 39" xfId="7911"/>
    <cellStyle name="Normal 14 4" xfId="2398"/>
    <cellStyle name="Normal 14 40" xfId="7947"/>
    <cellStyle name="Normal 14 41" xfId="7983"/>
    <cellStyle name="Normal 14 42" xfId="8019"/>
    <cellStyle name="Normal 14 43" xfId="8055"/>
    <cellStyle name="Normal 14 44" xfId="8090"/>
    <cellStyle name="Normal 14 45" xfId="8125"/>
    <cellStyle name="Normal 14 46" xfId="8160"/>
    <cellStyle name="Normal 14 47" xfId="8195"/>
    <cellStyle name="Normal 14 48" xfId="8230"/>
    <cellStyle name="Normal 14 49" xfId="8265"/>
    <cellStyle name="Normal 14 5" xfId="2584"/>
    <cellStyle name="Normal 14 50" xfId="8300"/>
    <cellStyle name="Normal 14 51" xfId="8335"/>
    <cellStyle name="Normal 14 52" xfId="8370"/>
    <cellStyle name="Normal 14 53" xfId="8405"/>
    <cellStyle name="Normal 14 54" xfId="8441"/>
    <cellStyle name="Normal 14 6" xfId="2689"/>
    <cellStyle name="Normal 14 7" xfId="2933"/>
    <cellStyle name="Normal 14 7 10" xfId="7236"/>
    <cellStyle name="Normal 14 7 11" xfId="7247"/>
    <cellStyle name="Normal 14 7 2" xfId="6863"/>
    <cellStyle name="Normal 14 7 3" xfId="6958"/>
    <cellStyle name="Normal 14 7 4" xfId="7018"/>
    <cellStyle name="Normal 14 7 5" xfId="7070"/>
    <cellStyle name="Normal 14 7 6" xfId="7116"/>
    <cellStyle name="Normal 14 7 7" xfId="7157"/>
    <cellStyle name="Normal 14 7 8" xfId="7192"/>
    <cellStyle name="Normal 14 7 9" xfId="7218"/>
    <cellStyle name="Normal 14 8" xfId="2818"/>
    <cellStyle name="Normal 14 9" xfId="5103"/>
    <cellStyle name="Normal 140" xfId="2524"/>
    <cellStyle name="Normal 141" xfId="2525"/>
    <cellStyle name="Normal 142" xfId="2526"/>
    <cellStyle name="Normal 143" xfId="2527"/>
    <cellStyle name="Normal 144" xfId="2528"/>
    <cellStyle name="Normal 145" xfId="2529"/>
    <cellStyle name="Normal 146" xfId="2530"/>
    <cellStyle name="Normal 147" xfId="2531"/>
    <cellStyle name="Normal 148" xfId="2532"/>
    <cellStyle name="Normal 149" xfId="2533"/>
    <cellStyle name="Normal 15" xfId="1757"/>
    <cellStyle name="Normal 15 2" xfId="6864"/>
    <cellStyle name="Normal 15 2 2" xfId="2399"/>
    <cellStyle name="Normal 15 2 3" xfId="8478"/>
    <cellStyle name="Normal 15 2 4" xfId="8480"/>
    <cellStyle name="Normal 15 3" xfId="2585"/>
    <cellStyle name="Normal 15 4" xfId="8482"/>
    <cellStyle name="Normal 15 5" xfId="8479"/>
    <cellStyle name="Normal 150" xfId="2534"/>
    <cellStyle name="Normal 151" xfId="2535"/>
    <cellStyle name="Normal 152" xfId="2536"/>
    <cellStyle name="Normal 153" xfId="2537"/>
    <cellStyle name="Normal 154" xfId="2538"/>
    <cellStyle name="Normal 155" xfId="2539"/>
    <cellStyle name="Normal 156" xfId="2540"/>
    <cellStyle name="Normal 157" xfId="2541"/>
    <cellStyle name="Normal 158" xfId="2542"/>
    <cellStyle name="Normal 159" xfId="2543"/>
    <cellStyle name="Normal 16" xfId="2400"/>
    <cellStyle name="Normal 16 10" xfId="7517"/>
    <cellStyle name="Normal 16 11" xfId="7553"/>
    <cellStyle name="Normal 16 12" xfId="7589"/>
    <cellStyle name="Normal 16 13" xfId="7625"/>
    <cellStyle name="Normal 16 14" xfId="7661"/>
    <cellStyle name="Normal 16 15" xfId="7697"/>
    <cellStyle name="Normal 16 16" xfId="7733"/>
    <cellStyle name="Normal 16 17" xfId="7769"/>
    <cellStyle name="Normal 16 18" xfId="7805"/>
    <cellStyle name="Normal 16 19" xfId="7841"/>
    <cellStyle name="Normal 16 2" xfId="6865"/>
    <cellStyle name="Normal 16 20" xfId="7877"/>
    <cellStyle name="Normal 16 21" xfId="7913"/>
    <cellStyle name="Normal 16 22" xfId="7949"/>
    <cellStyle name="Normal 16 23" xfId="7985"/>
    <cellStyle name="Normal 16 24" xfId="8021"/>
    <cellStyle name="Normal 16 25" xfId="8057"/>
    <cellStyle name="Normal 16 26" xfId="8092"/>
    <cellStyle name="Normal 16 27" xfId="8127"/>
    <cellStyle name="Normal 16 28" xfId="8162"/>
    <cellStyle name="Normal 16 29" xfId="8197"/>
    <cellStyle name="Normal 16 3" xfId="7265"/>
    <cellStyle name="Normal 16 30" xfId="8232"/>
    <cellStyle name="Normal 16 31" xfId="8267"/>
    <cellStyle name="Normal 16 32" xfId="8302"/>
    <cellStyle name="Normal 16 33" xfId="8337"/>
    <cellStyle name="Normal 16 34" xfId="8372"/>
    <cellStyle name="Normal 16 35" xfId="8406"/>
    <cellStyle name="Normal 16 36" xfId="8442"/>
    <cellStyle name="Normal 16 4" xfId="7301"/>
    <cellStyle name="Normal 16 5" xfId="7337"/>
    <cellStyle name="Normal 16 6" xfId="7373"/>
    <cellStyle name="Normal 16 7" xfId="7409"/>
    <cellStyle name="Normal 16 8" xfId="7445"/>
    <cellStyle name="Normal 16 9" xfId="7481"/>
    <cellStyle name="Normal 160" xfId="2564"/>
    <cellStyle name="Normal 161" xfId="2565"/>
    <cellStyle name="Normal 162" xfId="2544"/>
    <cellStyle name="Normal 163" xfId="2566"/>
    <cellStyle name="Normal 164" xfId="2545"/>
    <cellStyle name="Normal 165" xfId="2546"/>
    <cellStyle name="Normal 166" xfId="2547"/>
    <cellStyle name="Normal 167" xfId="2548"/>
    <cellStyle name="Normal 168" xfId="2549"/>
    <cellStyle name="Normal 169" xfId="2550"/>
    <cellStyle name="Normal 17" xfId="2401"/>
    <cellStyle name="Normal 17 10" xfId="7518"/>
    <cellStyle name="Normal 17 11" xfId="7554"/>
    <cellStyle name="Normal 17 12" xfId="7590"/>
    <cellStyle name="Normal 17 13" xfId="7626"/>
    <cellStyle name="Normal 17 14" xfId="7662"/>
    <cellStyle name="Normal 17 15" xfId="7698"/>
    <cellStyle name="Normal 17 16" xfId="7734"/>
    <cellStyle name="Normal 17 17" xfId="7770"/>
    <cellStyle name="Normal 17 18" xfId="7806"/>
    <cellStyle name="Normal 17 19" xfId="7842"/>
    <cellStyle name="Normal 17 2" xfId="6866"/>
    <cellStyle name="Normal 17 20" xfId="7878"/>
    <cellStyle name="Normal 17 21" xfId="7914"/>
    <cellStyle name="Normal 17 22" xfId="7950"/>
    <cellStyle name="Normal 17 23" xfId="7986"/>
    <cellStyle name="Normal 17 24" xfId="8022"/>
    <cellStyle name="Normal 17 25" xfId="8058"/>
    <cellStyle name="Normal 17 26" xfId="8093"/>
    <cellStyle name="Normal 17 27" xfId="8128"/>
    <cellStyle name="Normal 17 28" xfId="8163"/>
    <cellStyle name="Normal 17 29" xfId="8198"/>
    <cellStyle name="Normal 17 3" xfId="7266"/>
    <cellStyle name="Normal 17 30" xfId="8233"/>
    <cellStyle name="Normal 17 31" xfId="8268"/>
    <cellStyle name="Normal 17 32" xfId="8303"/>
    <cellStyle name="Normal 17 33" xfId="8338"/>
    <cellStyle name="Normal 17 34" xfId="8373"/>
    <cellStyle name="Normal 17 35" xfId="8407"/>
    <cellStyle name="Normal 17 36" xfId="8443"/>
    <cellStyle name="Normal 17 4" xfId="7302"/>
    <cellStyle name="Normal 17 5" xfId="7338"/>
    <cellStyle name="Normal 17 6" xfId="7374"/>
    <cellStyle name="Normal 17 7" xfId="7410"/>
    <cellStyle name="Normal 17 8" xfId="7446"/>
    <cellStyle name="Normal 17 9" xfId="7482"/>
    <cellStyle name="Normal 170" xfId="2551"/>
    <cellStyle name="Normal 171" xfId="2552"/>
    <cellStyle name="Normal 172" xfId="2553"/>
    <cellStyle name="Normal 173" xfId="2554"/>
    <cellStyle name="Normal 174" xfId="2555"/>
    <cellStyle name="Normal 175" xfId="2556"/>
    <cellStyle name="Normal 176" xfId="2557"/>
    <cellStyle name="Normal 177" xfId="2558"/>
    <cellStyle name="Normal 178" xfId="2559"/>
    <cellStyle name="Normal 179" xfId="2560"/>
    <cellStyle name="Normal 18" xfId="2402"/>
    <cellStyle name="Normal 18 10" xfId="7519"/>
    <cellStyle name="Normal 18 11" xfId="7555"/>
    <cellStyle name="Normal 18 12" xfId="7591"/>
    <cellStyle name="Normal 18 13" xfId="7627"/>
    <cellStyle name="Normal 18 14" xfId="7663"/>
    <cellStyle name="Normal 18 15" xfId="7699"/>
    <cellStyle name="Normal 18 16" xfId="7735"/>
    <cellStyle name="Normal 18 17" xfId="7771"/>
    <cellStyle name="Normal 18 18" xfId="7807"/>
    <cellStyle name="Normal 18 19" xfId="7843"/>
    <cellStyle name="Normal 18 2" xfId="6867"/>
    <cellStyle name="Normal 18 20" xfId="7879"/>
    <cellStyle name="Normal 18 21" xfId="7915"/>
    <cellStyle name="Normal 18 22" xfId="7951"/>
    <cellStyle name="Normal 18 23" xfId="7987"/>
    <cellStyle name="Normal 18 24" xfId="8023"/>
    <cellStyle name="Normal 18 25" xfId="8059"/>
    <cellStyle name="Normal 18 26" xfId="8094"/>
    <cellStyle name="Normal 18 27" xfId="8129"/>
    <cellStyle name="Normal 18 28" xfId="8164"/>
    <cellStyle name="Normal 18 29" xfId="8199"/>
    <cellStyle name="Normal 18 3" xfId="7267"/>
    <cellStyle name="Normal 18 30" xfId="8234"/>
    <cellStyle name="Normal 18 31" xfId="8269"/>
    <cellStyle name="Normal 18 32" xfId="8304"/>
    <cellStyle name="Normal 18 33" xfId="8339"/>
    <cellStyle name="Normal 18 34" xfId="8374"/>
    <cellStyle name="Normal 18 35" xfId="8408"/>
    <cellStyle name="Normal 18 36" xfId="8444"/>
    <cellStyle name="Normal 18 4" xfId="7303"/>
    <cellStyle name="Normal 18 5" xfId="7339"/>
    <cellStyle name="Normal 18 6" xfId="7375"/>
    <cellStyle name="Normal 18 7" xfId="7411"/>
    <cellStyle name="Normal 18 8" xfId="7447"/>
    <cellStyle name="Normal 18 9" xfId="7483"/>
    <cellStyle name="Normal 180" xfId="2561"/>
    <cellStyle name="Normal 181" xfId="2562"/>
    <cellStyle name="Normal 182" xfId="2563"/>
    <cellStyle name="Normal 183" xfId="2567"/>
    <cellStyle name="Normal 184" xfId="2568"/>
    <cellStyle name="Normal 185" xfId="2569"/>
    <cellStyle name="Normal 186" xfId="2570"/>
    <cellStyle name="Normal 187" xfId="2571"/>
    <cellStyle name="Normal 188" xfId="2572"/>
    <cellStyle name="Normal 189" xfId="2573"/>
    <cellStyle name="Normal 19" xfId="2403"/>
    <cellStyle name="Normal 19 10" xfId="7520"/>
    <cellStyle name="Normal 19 11" xfId="7556"/>
    <cellStyle name="Normal 19 12" xfId="7592"/>
    <cellStyle name="Normal 19 13" xfId="7628"/>
    <cellStyle name="Normal 19 14" xfId="7664"/>
    <cellStyle name="Normal 19 15" xfId="7700"/>
    <cellStyle name="Normal 19 16" xfId="7736"/>
    <cellStyle name="Normal 19 17" xfId="7772"/>
    <cellStyle name="Normal 19 18" xfId="7808"/>
    <cellStyle name="Normal 19 19" xfId="7844"/>
    <cellStyle name="Normal 19 2" xfId="6868"/>
    <cellStyle name="Normal 19 20" xfId="7880"/>
    <cellStyle name="Normal 19 21" xfId="7916"/>
    <cellStyle name="Normal 19 22" xfId="7952"/>
    <cellStyle name="Normal 19 23" xfId="7988"/>
    <cellStyle name="Normal 19 24" xfId="8024"/>
    <cellStyle name="Normal 19 25" xfId="8060"/>
    <cellStyle name="Normal 19 26" xfId="8095"/>
    <cellStyle name="Normal 19 27" xfId="8130"/>
    <cellStyle name="Normal 19 28" xfId="8165"/>
    <cellStyle name="Normal 19 29" xfId="8200"/>
    <cellStyle name="Normal 19 3" xfId="7268"/>
    <cellStyle name="Normal 19 30" xfId="8235"/>
    <cellStyle name="Normal 19 31" xfId="8270"/>
    <cellStyle name="Normal 19 32" xfId="8305"/>
    <cellStyle name="Normal 19 33" xfId="8340"/>
    <cellStyle name="Normal 19 34" xfId="8375"/>
    <cellStyle name="Normal 19 35" xfId="8409"/>
    <cellStyle name="Normal 19 36" xfId="8445"/>
    <cellStyle name="Normal 19 4" xfId="7304"/>
    <cellStyle name="Normal 19 5" xfId="7340"/>
    <cellStyle name="Normal 19 6" xfId="7376"/>
    <cellStyle name="Normal 19 7" xfId="7412"/>
    <cellStyle name="Normal 19 8" xfId="7448"/>
    <cellStyle name="Normal 19 9" xfId="7484"/>
    <cellStyle name="Normal 2" xfId="1"/>
    <cellStyle name="Normal 2 10" xfId="157"/>
    <cellStyle name="Normal 2 10 2" xfId="1808"/>
    <cellStyle name="Normal 2 100" xfId="515"/>
    <cellStyle name="Normal 2 100 2" xfId="1897"/>
    <cellStyle name="Normal 2 101" xfId="519"/>
    <cellStyle name="Normal 2 101 2" xfId="1898"/>
    <cellStyle name="Normal 2 102" xfId="523"/>
    <cellStyle name="Normal 2 102 2" xfId="1899"/>
    <cellStyle name="Normal 2 103" xfId="527"/>
    <cellStyle name="Normal 2 103 2" xfId="1900"/>
    <cellStyle name="Normal 2 104" xfId="531"/>
    <cellStyle name="Normal 2 104 2" xfId="1901"/>
    <cellStyle name="Normal 2 105" xfId="535"/>
    <cellStyle name="Normal 2 105 2" xfId="1902"/>
    <cellStyle name="Normal 2 106" xfId="539"/>
    <cellStyle name="Normal 2 106 2" xfId="1903"/>
    <cellStyle name="Normal 2 107" xfId="543"/>
    <cellStyle name="Normal 2 107 2" xfId="1904"/>
    <cellStyle name="Normal 2 108" xfId="547"/>
    <cellStyle name="Normal 2 108 2" xfId="1905"/>
    <cellStyle name="Normal 2 109" xfId="551"/>
    <cellStyle name="Normal 2 109 2" xfId="1906"/>
    <cellStyle name="Normal 2 11" xfId="161"/>
    <cellStyle name="Normal 2 11 2" xfId="1809"/>
    <cellStyle name="Normal 2 110" xfId="555"/>
    <cellStyle name="Normal 2 110 2" xfId="1907"/>
    <cellStyle name="Normal 2 111" xfId="559"/>
    <cellStyle name="Normal 2 111 2" xfId="1908"/>
    <cellStyle name="Normal 2 112" xfId="563"/>
    <cellStyle name="Normal 2 112 2" xfId="1909"/>
    <cellStyle name="Normal 2 113" xfId="567"/>
    <cellStyle name="Normal 2 113 2" xfId="1910"/>
    <cellStyle name="Normal 2 114" xfId="571"/>
    <cellStyle name="Normal 2 114 2" xfId="1911"/>
    <cellStyle name="Normal 2 115" xfId="575"/>
    <cellStyle name="Normal 2 115 2" xfId="1912"/>
    <cellStyle name="Normal 2 116" xfId="579"/>
    <cellStyle name="Normal 2 116 2" xfId="1913"/>
    <cellStyle name="Normal 2 117" xfId="583"/>
    <cellStyle name="Normal 2 117 2" xfId="1914"/>
    <cellStyle name="Normal 2 118" xfId="587"/>
    <cellStyle name="Normal 2 118 2" xfId="1915"/>
    <cellStyle name="Normal 2 119" xfId="591"/>
    <cellStyle name="Normal 2 119 2" xfId="1916"/>
    <cellStyle name="Normal 2 12" xfId="165"/>
    <cellStyle name="Normal 2 12 2" xfId="1810"/>
    <cellStyle name="Normal 2 120" xfId="595"/>
    <cellStyle name="Normal 2 120 2" xfId="1917"/>
    <cellStyle name="Normal 2 121" xfId="599"/>
    <cellStyle name="Normal 2 121 2" xfId="1918"/>
    <cellStyle name="Normal 2 122" xfId="603"/>
    <cellStyle name="Normal 2 122 2" xfId="1919"/>
    <cellStyle name="Normal 2 123" xfId="607"/>
    <cellStyle name="Normal 2 123 2" xfId="1920"/>
    <cellStyle name="Normal 2 124" xfId="611"/>
    <cellStyle name="Normal 2 124 2" xfId="1921"/>
    <cellStyle name="Normal 2 125" xfId="615"/>
    <cellStyle name="Normal 2 125 2" xfId="1922"/>
    <cellStyle name="Normal 2 126" xfId="618"/>
    <cellStyle name="Normal 2 126 2" xfId="1923"/>
    <cellStyle name="Normal 2 127" xfId="621"/>
    <cellStyle name="Normal 2 127 2" xfId="1924"/>
    <cellStyle name="Normal 2 128" xfId="624"/>
    <cellStyle name="Normal 2 128 2" xfId="1925"/>
    <cellStyle name="Normal 2 129" xfId="627"/>
    <cellStyle name="Normal 2 129 2" xfId="1926"/>
    <cellStyle name="Normal 2 13" xfId="169"/>
    <cellStyle name="Normal 2 13 2" xfId="1811"/>
    <cellStyle name="Normal 2 130" xfId="630"/>
    <cellStyle name="Normal 2 130 2" xfId="1927"/>
    <cellStyle name="Normal 2 131" xfId="632"/>
    <cellStyle name="Normal 2 131 2" xfId="1928"/>
    <cellStyle name="Normal 2 132" xfId="634"/>
    <cellStyle name="Normal 2 132 2" xfId="1929"/>
    <cellStyle name="Normal 2 133" xfId="635"/>
    <cellStyle name="Normal 2 133 2" xfId="1930"/>
    <cellStyle name="Normal 2 134" xfId="640"/>
    <cellStyle name="Normal 2 134 2" xfId="1015"/>
    <cellStyle name="Normal 2 134 2 10" xfId="4322"/>
    <cellStyle name="Normal 2 134 2 2" xfId="1023"/>
    <cellStyle name="Normal 2 134 2 2 2" xfId="1123"/>
    <cellStyle name="Normal 2 134 2 2 2 2" xfId="1131"/>
    <cellStyle name="Normal 2 134 2 2 2 2 2" xfId="2007"/>
    <cellStyle name="Normal 2 134 2 2 2 3" xfId="1184"/>
    <cellStyle name="Normal 2 134 2 2 2 3 2" xfId="2013"/>
    <cellStyle name="Normal 2 134 2 2 2 4" xfId="1236"/>
    <cellStyle name="Normal 2 134 2 2 2 4 2" xfId="2020"/>
    <cellStyle name="Normal 2 134 2 2 2 5" xfId="3888"/>
    <cellStyle name="Normal 2 134 2 2 2 6" xfId="4012"/>
    <cellStyle name="Normal 2 134 2 2 2 7" xfId="4383"/>
    <cellStyle name="Normal 2 134 2 2 2 8" xfId="4043"/>
    <cellStyle name="Normal 2 134 2 2 2 9" xfId="3521"/>
    <cellStyle name="Normal 2 134 2 2 3" xfId="1176"/>
    <cellStyle name="Normal 2 134 2 2 3 2" xfId="3933"/>
    <cellStyle name="Normal 2 134 2 2 3 3" xfId="3611"/>
    <cellStyle name="Normal 2 134 2 2 3 4" xfId="3390"/>
    <cellStyle name="Normal 2 134 2 2 3 5" xfId="4313"/>
    <cellStyle name="Normal 2 134 2 2 3 6" xfId="3216"/>
    <cellStyle name="Normal 2 134 2 2 4" xfId="1228"/>
    <cellStyle name="Normal 2 134 2 2 4 2" xfId="3973"/>
    <cellStyle name="Normal 2 134 2 2 4 3" xfId="3504"/>
    <cellStyle name="Normal 2 134 2 2 4 4" xfId="4434"/>
    <cellStyle name="Normal 2 134 2 2 4 5" xfId="3919"/>
    <cellStyle name="Normal 2 134 2 2 4 6" xfId="3145"/>
    <cellStyle name="Normal 2 134 2 2 5" xfId="1992"/>
    <cellStyle name="Normal 2 134 2 3" xfId="906"/>
    <cellStyle name="Normal 2 134 2 3 2" xfId="1970"/>
    <cellStyle name="Normal 2 134 2 4" xfId="876"/>
    <cellStyle name="Normal 2 134 2 4 2" xfId="1966"/>
    <cellStyle name="Normal 2 134 2 5" xfId="1026"/>
    <cellStyle name="Normal 2 134 2 5 2" xfId="1993"/>
    <cellStyle name="Normal 2 134 2 6" xfId="3810"/>
    <cellStyle name="Normal 2 134 2 7" xfId="3472"/>
    <cellStyle name="Normal 2 134 2 8" xfId="3937"/>
    <cellStyle name="Normal 2 134 2 9" xfId="4410"/>
    <cellStyle name="Normal 2 134 3" xfId="759"/>
    <cellStyle name="Normal 2 134 3 2" xfId="1095"/>
    <cellStyle name="Normal 2 134 3 2 2" xfId="2002"/>
    <cellStyle name="Normal 2 134 3 3" xfId="1148"/>
    <cellStyle name="Normal 2 134 3 3 2" xfId="2008"/>
    <cellStyle name="Normal 2 134 3 4" xfId="1200"/>
    <cellStyle name="Normal 2 134 3 4 2" xfId="2015"/>
    <cellStyle name="Normal 2 134 3 5" xfId="3612"/>
    <cellStyle name="Normal 2 134 3 6" xfId="3787"/>
    <cellStyle name="Normal 2 134 3 7" xfId="4085"/>
    <cellStyle name="Normal 2 134 3 8" xfId="3474"/>
    <cellStyle name="Normal 2 134 3 9" xfId="4652"/>
    <cellStyle name="Normal 2 134 4" xfId="1076"/>
    <cellStyle name="Normal 2 134 4 2" xfId="3855"/>
    <cellStyle name="Normal 2 134 4 3" xfId="3818"/>
    <cellStyle name="Normal 2 134 4 4" xfId="4430"/>
    <cellStyle name="Normal 2 134 4 5" xfId="4059"/>
    <cellStyle name="Normal 2 134 4 6" xfId="4075"/>
    <cellStyle name="Normal 2 134 5" xfId="935"/>
    <cellStyle name="Normal 2 134 5 2" xfId="3750"/>
    <cellStyle name="Normal 2 134 5 3" xfId="3414"/>
    <cellStyle name="Normal 2 134 5 4" xfId="3701"/>
    <cellStyle name="Normal 2 134 5 5" xfId="3878"/>
    <cellStyle name="Normal 2 134 5 6" xfId="4453"/>
    <cellStyle name="Normal 2 134 6" xfId="1931"/>
    <cellStyle name="Normal 2 135" xfId="666"/>
    <cellStyle name="Normal 2 135 2" xfId="1935"/>
    <cellStyle name="Normal 2 136" xfId="800"/>
    <cellStyle name="Normal 2 136 2" xfId="1957"/>
    <cellStyle name="Normal 2 137" xfId="751"/>
    <cellStyle name="Normal 2 137 2" xfId="1946"/>
    <cellStyle name="Normal 2 138" xfId="674"/>
    <cellStyle name="Normal 2 138 2" xfId="1936"/>
    <cellStyle name="Normal 2 139" xfId="768"/>
    <cellStyle name="Normal 2 139 2" xfId="1953"/>
    <cellStyle name="Normal 2 14" xfId="6"/>
    <cellStyle name="Normal 2 14 2" xfId="1812"/>
    <cellStyle name="Normal 2 140" xfId="715"/>
    <cellStyle name="Normal 2 140 2" xfId="1942"/>
    <cellStyle name="Normal 2 141" xfId="756"/>
    <cellStyle name="Normal 2 141 2" xfId="1949"/>
    <cellStyle name="Normal 2 142" xfId="757"/>
    <cellStyle name="Normal 2 142 2" xfId="1950"/>
    <cellStyle name="Normal 2 143" xfId="754"/>
    <cellStyle name="Normal 2 143 2" xfId="1948"/>
    <cellStyle name="Normal 2 144" xfId="775"/>
    <cellStyle name="Normal 2 144 2" xfId="1954"/>
    <cellStyle name="Normal 2 145" xfId="832"/>
    <cellStyle name="Normal 2 145 2" xfId="1960"/>
    <cellStyle name="Normal 2 146" xfId="694"/>
    <cellStyle name="Normal 2 146 2" xfId="1940"/>
    <cellStyle name="Normal 2 147" xfId="825"/>
    <cellStyle name="Normal 2 147 2" xfId="1959"/>
    <cellStyle name="Normal 2 148" xfId="858"/>
    <cellStyle name="Normal 2 148 2" xfId="1964"/>
    <cellStyle name="Normal 2 149" xfId="879"/>
    <cellStyle name="Normal 2 149 2" xfId="1967"/>
    <cellStyle name="Normal 2 15" xfId="7"/>
    <cellStyle name="Normal 2 15 2" xfId="1813"/>
    <cellStyle name="Normal 2 150" xfId="863"/>
    <cellStyle name="Normal 2 150 2" xfId="1965"/>
    <cellStyle name="Normal 2 151" xfId="847"/>
    <cellStyle name="Normal 2 151 2" xfId="1961"/>
    <cellStyle name="Normal 2 152" xfId="677"/>
    <cellStyle name="Normal 2 152 2" xfId="1938"/>
    <cellStyle name="Normal 2 153" xfId="763"/>
    <cellStyle name="Normal 2 153 2" xfId="1951"/>
    <cellStyle name="Normal 2 154" xfId="730"/>
    <cellStyle name="Normal 2 154 2" xfId="1944"/>
    <cellStyle name="Normal 2 155" xfId="702"/>
    <cellStyle name="Normal 2 155 2" xfId="1941"/>
    <cellStyle name="Normal 2 156" xfId="799"/>
    <cellStyle name="Normal 2 156 2" xfId="1956"/>
    <cellStyle name="Normal 2 157" xfId="753"/>
    <cellStyle name="Normal 2 157 2" xfId="1947"/>
    <cellStyle name="Normal 2 158" xfId="778"/>
    <cellStyle name="Normal 2 158 2" xfId="996"/>
    <cellStyle name="Normal 2 158 2 2" xfId="1114"/>
    <cellStyle name="Normal 2 158 2 2 2" xfId="2004"/>
    <cellStyle name="Normal 2 158 2 3" xfId="1167"/>
    <cellStyle name="Normal 2 158 2 3 2" xfId="2010"/>
    <cellStyle name="Normal 2 158 2 4" xfId="1219"/>
    <cellStyle name="Normal 2 158 2 4 2" xfId="2017"/>
    <cellStyle name="Normal 2 158 2 5" xfId="3795"/>
    <cellStyle name="Normal 2 158 2 6" xfId="3890"/>
    <cellStyle name="Normal 2 158 2 7" xfId="4379"/>
    <cellStyle name="Normal 2 158 2 8" xfId="3170"/>
    <cellStyle name="Normal 2 158 2 9" xfId="3104"/>
    <cellStyle name="Normal 2 158 3" xfId="683"/>
    <cellStyle name="Normal 2 158 3 2" xfId="3549"/>
    <cellStyle name="Normal 2 158 3 3" xfId="3254"/>
    <cellStyle name="Normal 2 158 3 4" xfId="3893"/>
    <cellStyle name="Normal 2 158 3 5" xfId="4082"/>
    <cellStyle name="Normal 2 158 3 6" xfId="4105"/>
    <cellStyle name="Normal 2 158 4" xfId="745"/>
    <cellStyle name="Normal 2 158 4 2" xfId="3600"/>
    <cellStyle name="Normal 2 158 4 3" xfId="3606"/>
    <cellStyle name="Normal 2 158 4 4" xfId="3820"/>
    <cellStyle name="Normal 2 158 4 5" xfId="4104"/>
    <cellStyle name="Normal 2 158 4 6" xfId="4660"/>
    <cellStyle name="Normal 2 158 5" xfId="1955"/>
    <cellStyle name="Normal 2 159" xfId="644"/>
    <cellStyle name="Normal 2 159 2" xfId="1932"/>
    <cellStyle name="Normal 2 16" xfId="179"/>
    <cellStyle name="Normal 2 16 2" xfId="1814"/>
    <cellStyle name="Normal 2 160" xfId="930"/>
    <cellStyle name="Normal 2 160 2" xfId="1975"/>
    <cellStyle name="Normal 2 161" xfId="1043"/>
    <cellStyle name="Normal 2 161 2" xfId="1997"/>
    <cellStyle name="Normal 2 162" xfId="1790"/>
    <cellStyle name="Normal 2 162 2" xfId="3201"/>
    <cellStyle name="Normal 2 162 3" xfId="4037"/>
    <cellStyle name="Normal 2 162 4" xfId="3464"/>
    <cellStyle name="Normal 2 162 5" xfId="4675"/>
    <cellStyle name="Normal 2 162 6" xfId="3704"/>
    <cellStyle name="Normal 2 163" xfId="2052"/>
    <cellStyle name="Normal 2 163 2" xfId="4182"/>
    <cellStyle name="Normal 2 163 3" xfId="4329"/>
    <cellStyle name="Normal 2 163 4" xfId="4588"/>
    <cellStyle name="Normal 2 163 5" xfId="4685"/>
    <cellStyle name="Normal 2 163 6" xfId="4007"/>
    <cellStyle name="Normal 2 164" xfId="2081"/>
    <cellStyle name="Normal 2 164 2" xfId="4200"/>
    <cellStyle name="Normal 2 164 3" xfId="4177"/>
    <cellStyle name="Normal 2 164 4" xfId="4567"/>
    <cellStyle name="Normal 2 164 5" xfId="4803"/>
    <cellStyle name="Normal 2 164 6" xfId="4794"/>
    <cellStyle name="Normal 2 165" xfId="2074"/>
    <cellStyle name="Normal 2 165 2" xfId="4197"/>
    <cellStyle name="Normal 2 165 3" xfId="4387"/>
    <cellStyle name="Normal 2 165 4" xfId="4274"/>
    <cellStyle name="Normal 2 165 5" xfId="4820"/>
    <cellStyle name="Normal 2 165 6" xfId="4967"/>
    <cellStyle name="Normal 2 166" xfId="2102"/>
    <cellStyle name="Normal 2 166 2" xfId="4217"/>
    <cellStyle name="Normal 2 166 3" xfId="4235"/>
    <cellStyle name="Normal 2 166 4" xfId="4417"/>
    <cellStyle name="Normal 2 166 5" xfId="4276"/>
    <cellStyle name="Normal 2 166 6" xfId="4833"/>
    <cellStyle name="Normal 2 167" xfId="2056"/>
    <cellStyle name="Normal 2 167 2" xfId="4185"/>
    <cellStyle name="Normal 2 167 3" xfId="3092"/>
    <cellStyle name="Normal 2 167 4" xfId="4254"/>
    <cellStyle name="Normal 2 167 5" xfId="4791"/>
    <cellStyle name="Normal 2 167 6" xfId="3042"/>
    <cellStyle name="Normal 2 168" xfId="2111"/>
    <cellStyle name="Normal 2 168 10" xfId="6360"/>
    <cellStyle name="Normal 2 168 11" xfId="5584"/>
    <cellStyle name="Normal 2 168 12" xfId="5643"/>
    <cellStyle name="Normal 2 168 13" xfId="6463"/>
    <cellStyle name="Normal 2 168 14" xfId="5532"/>
    <cellStyle name="Normal 2 168 15" xfId="5834"/>
    <cellStyle name="Normal 2 168 16" xfId="6680"/>
    <cellStyle name="Normal 2 168 17" xfId="6317"/>
    <cellStyle name="Normal 2 168 18" xfId="6899"/>
    <cellStyle name="Normal 2 168 2" xfId="2300"/>
    <cellStyle name="Normal 2 168 2 2" xfId="4350"/>
    <cellStyle name="Normal 2 168 2 3" xfId="4590"/>
    <cellStyle name="Normal 2 168 2 4" xfId="4811"/>
    <cellStyle name="Normal 2 168 2 5" xfId="4962"/>
    <cellStyle name="Normal 2 168 2 6" xfId="5059"/>
    <cellStyle name="Normal 2 168 3" xfId="2387"/>
    <cellStyle name="Normal 2 168 3 2" xfId="4388"/>
    <cellStyle name="Normal 2 168 3 3" xfId="4623"/>
    <cellStyle name="Normal 2 168 3 4" xfId="4835"/>
    <cellStyle name="Normal 2 168 3 5" xfId="4976"/>
    <cellStyle name="Normal 2 168 3 6" xfId="5064"/>
    <cellStyle name="Normal 2 168 4" xfId="2704"/>
    <cellStyle name="Normal 2 168 5" xfId="2932"/>
    <cellStyle name="Normal 2 168 6" xfId="2855"/>
    <cellStyle name="Normal 2 168 7" xfId="5309"/>
    <cellStyle name="Normal 2 168 8" xfId="5102"/>
    <cellStyle name="Normal 2 168 9" xfId="5927"/>
    <cellStyle name="Normal 2 169" xfId="2178"/>
    <cellStyle name="Normal 2 169 10" xfId="5450"/>
    <cellStyle name="Normal 2 169 11" xfId="6908"/>
    <cellStyle name="Normal 2 169 12" xfId="6973"/>
    <cellStyle name="Normal 2 169 13" xfId="7031"/>
    <cellStyle name="Normal 2 169 14" xfId="7080"/>
    <cellStyle name="Normal 2 169 15" xfId="7125"/>
    <cellStyle name="Normal 2 169 16" xfId="7163"/>
    <cellStyle name="Normal 2 169 2" xfId="2686"/>
    <cellStyle name="Normal 2 169 3" xfId="2946"/>
    <cellStyle name="Normal 2 169 4" xfId="3010"/>
    <cellStyle name="Normal 2 169 5" xfId="2853"/>
    <cellStyle name="Normal 2 169 6" xfId="2952"/>
    <cellStyle name="Normal 2 169 7" xfId="5952"/>
    <cellStyle name="Normal 2 169 8" xfId="5553"/>
    <cellStyle name="Normal 2 169 9" xfId="6050"/>
    <cellStyle name="Normal 2 17" xfId="183"/>
    <cellStyle name="Normal 2 17 2" xfId="1815"/>
    <cellStyle name="Normal 2 170" xfId="2388"/>
    <cellStyle name="Normal 2 171" xfId="2574"/>
    <cellStyle name="Normal 2 172" xfId="2586"/>
    <cellStyle name="Normal 2 172 2" xfId="4496"/>
    <cellStyle name="Normal 2 172 3" xfId="4690"/>
    <cellStyle name="Normal 2 172 4" xfId="4885"/>
    <cellStyle name="Normal 2 172 5" xfId="4999"/>
    <cellStyle name="Normal 2 172 6" xfId="5065"/>
    <cellStyle name="Normal 2 173" xfId="2616"/>
    <cellStyle name="Normal 2 173 10" xfId="6116"/>
    <cellStyle name="Normal 2 173 11" xfId="5691"/>
    <cellStyle name="Normal 2 173 12" xfId="6943"/>
    <cellStyle name="Normal 2 173 13" xfId="7003"/>
    <cellStyle name="Normal 2 173 14" xfId="7057"/>
    <cellStyle name="Normal 2 173 15" xfId="7103"/>
    <cellStyle name="Normal 2 173 16" xfId="7145"/>
    <cellStyle name="Normal 2 173 17" xfId="7180"/>
    <cellStyle name="Normal 2 173 18" xfId="7206"/>
    <cellStyle name="Normal 2 173 19" xfId="7225"/>
    <cellStyle name="Normal 2 173 2" xfId="3015"/>
    <cellStyle name="Normal 2 173 3" xfId="4710"/>
    <cellStyle name="Normal 2 173 4" xfId="4900"/>
    <cellStyle name="Normal 2 173 5" xfId="5008"/>
    <cellStyle name="Normal 2 173 6" xfId="5070"/>
    <cellStyle name="Normal 2 173 7" xfId="2969"/>
    <cellStyle name="Normal 2 173 8" xfId="5347"/>
    <cellStyle name="Normal 2 173 9" xfId="2881"/>
    <cellStyle name="Normal 2 18" xfId="187"/>
    <cellStyle name="Normal 2 18 2" xfId="1816"/>
    <cellStyle name="Normal 2 19" xfId="191"/>
    <cellStyle name="Normal 2 19 2" xfId="1817"/>
    <cellStyle name="Normal 2 2" xfId="9"/>
    <cellStyle name="Normal 2 2 10" xfId="121"/>
    <cellStyle name="Normal 2 2 10 10" xfId="881"/>
    <cellStyle name="Normal 2 2 10 11" xfId="860"/>
    <cellStyle name="Normal 2 2 10 12" xfId="869"/>
    <cellStyle name="Normal 2 2 10 13" xfId="900"/>
    <cellStyle name="Normal 2 2 10 14" xfId="647"/>
    <cellStyle name="Normal 2 2 10 15" xfId="645"/>
    <cellStyle name="Normal 2 2 10 16" xfId="646"/>
    <cellStyle name="Normal 2 2 10 17" xfId="642"/>
    <cellStyle name="Normal 2 2 10 18" xfId="664"/>
    <cellStyle name="Normal 2 2 10 19" xfId="806"/>
    <cellStyle name="Normal 2 2 10 2" xfId="672"/>
    <cellStyle name="Normal 2 2 10 2 10" xfId="807"/>
    <cellStyle name="Normal 2 2 10 2 10 2" xfId="3651"/>
    <cellStyle name="Normal 2 2 10 2 10 3" xfId="4282"/>
    <cellStyle name="Normal 2 2 10 2 10 4" xfId="3712"/>
    <cellStyle name="Normal 2 2 10 2 10 5" xfId="3307"/>
    <cellStyle name="Normal 2 2 10 2 10 6" xfId="4446"/>
    <cellStyle name="Normal 2 2 10 2 11" xfId="726"/>
    <cellStyle name="Normal 2 2 10 2 11 2" xfId="3586"/>
    <cellStyle name="Normal 2 2 10 2 11 3" xfId="4219"/>
    <cellStyle name="Normal 2 2 10 2 11 4" xfId="4083"/>
    <cellStyle name="Normal 2 2 10 2 11 5" xfId="4712"/>
    <cellStyle name="Normal 2 2 10 2 11 6" xfId="4602"/>
    <cellStyle name="Normal 2 2 10 2 12" xfId="712"/>
    <cellStyle name="Normal 2 2 10 2 12 2" xfId="3575"/>
    <cellStyle name="Normal 2 2 10 2 12 3" xfId="3181"/>
    <cellStyle name="Normal 2 2 10 2 12 4" xfId="3237"/>
    <cellStyle name="Normal 2 2 10 2 12 5" xfId="3361"/>
    <cellStyle name="Normal 2 2 10 2 12 6" xfId="3188"/>
    <cellStyle name="Normal 2 2 10 2 13" xfId="760"/>
    <cellStyle name="Normal 2 2 10 2 13 2" xfId="3613"/>
    <cellStyle name="Normal 2 2 10 2 13 3" xfId="3785"/>
    <cellStyle name="Normal 2 2 10 2 13 4" xfId="4696"/>
    <cellStyle name="Normal 2 2 10 2 13 5" xfId="3046"/>
    <cellStyle name="Normal 2 2 10 2 13 6" xfId="3769"/>
    <cellStyle name="Normal 2 2 10 2 14" xfId="738"/>
    <cellStyle name="Normal 2 2 10 2 14 2" xfId="3593"/>
    <cellStyle name="Normal 2 2 10 2 14 3" xfId="3938"/>
    <cellStyle name="Normal 2 2 10 2 14 4" xfId="3087"/>
    <cellStyle name="Normal 2 2 10 2 14 5" xfId="4739"/>
    <cellStyle name="Normal 2 2 10 2 14 6" xfId="4519"/>
    <cellStyle name="Normal 2 2 10 2 15" xfId="826"/>
    <cellStyle name="Normal 2 2 10 2 15 2" xfId="3665"/>
    <cellStyle name="Normal 2 2 10 2 15 3" xfId="3592"/>
    <cellStyle name="Normal 2 2 10 2 15 4" xfId="3952"/>
    <cellStyle name="Normal 2 2 10 2 15 5" xfId="3650"/>
    <cellStyle name="Normal 2 2 10 2 15 6" xfId="4888"/>
    <cellStyle name="Normal 2 2 10 2 16" xfId="854"/>
    <cellStyle name="Normal 2 2 10 2 16 2" xfId="3687"/>
    <cellStyle name="Normal 2 2 10 2 16 3" xfId="3565"/>
    <cellStyle name="Normal 2 2 10 2 16 4" xfId="3518"/>
    <cellStyle name="Normal 2 2 10 2 16 5" xfId="4768"/>
    <cellStyle name="Normal 2 2 10 2 16 6" xfId="3297"/>
    <cellStyle name="Normal 2 2 10 2 17" xfId="898"/>
    <cellStyle name="Normal 2 2 10 2 17 2" xfId="3721"/>
    <cellStyle name="Normal 2 2 10 2 17 3" xfId="3899"/>
    <cellStyle name="Normal 2 2 10 2 17 4" xfId="4758"/>
    <cellStyle name="Normal 2 2 10 2 17 5" xfId="4349"/>
    <cellStyle name="Normal 2 2 10 2 17 6" xfId="4390"/>
    <cellStyle name="Normal 2 2 10 2 18" xfId="649"/>
    <cellStyle name="Normal 2 2 10 2 18 2" xfId="3523"/>
    <cellStyle name="Normal 2 2 10 2 18 3" xfId="3347"/>
    <cellStyle name="Normal 2 2 10 2 18 4" xfId="4212"/>
    <cellStyle name="Normal 2 2 10 2 18 5" xfId="3209"/>
    <cellStyle name="Normal 2 2 10 2 18 6" xfId="3040"/>
    <cellStyle name="Normal 2 2 10 2 19" xfId="663"/>
    <cellStyle name="Normal 2 2 10 2 19 2" xfId="3533"/>
    <cellStyle name="Normal 2 2 10 2 19 3" xfId="3154"/>
    <cellStyle name="Normal 2 2 10 2 19 4" xfId="4052"/>
    <cellStyle name="Normal 2 2 10 2 19 5" xfId="3580"/>
    <cellStyle name="Normal 2 2 10 2 19 6" xfId="3982"/>
    <cellStyle name="Normal 2 2 10 2 2" xfId="676"/>
    <cellStyle name="Normal 2 2 10 2 2 10" xfId="3493"/>
    <cellStyle name="Normal 2 2 10 2 2 2" xfId="1031"/>
    <cellStyle name="Normal 2 2 10 2 2 2 2" xfId="1035"/>
    <cellStyle name="Normal 2 2 10 2 2 2 2 2" xfId="1136"/>
    <cellStyle name="Normal 2 2 10 2 2 2 2 2 2" xfId="1139"/>
    <cellStyle name="Normal 2 2 10 2 2 2 2 2 2 2" xfId="3904"/>
    <cellStyle name="Normal 2 2 10 2 2 2 2 2 2 3" xfId="3925"/>
    <cellStyle name="Normal 2 2 10 2 2 2 2 2 2 4" xfId="3110"/>
    <cellStyle name="Normal 2 2 10 2 2 2 2 2 2 5" xfId="3344"/>
    <cellStyle name="Normal 2 2 10 2 2 2 2 2 2 6" xfId="3342"/>
    <cellStyle name="Normal 2 2 10 2 2 2 2 2 3" xfId="1192"/>
    <cellStyle name="Normal 2 2 10 2 2 2 2 2 3 2" xfId="3946"/>
    <cellStyle name="Normal 2 2 10 2 2 2 2 2 3 3" xfId="3536"/>
    <cellStyle name="Normal 2 2 10 2 2 2 2 2 3 4" xfId="3742"/>
    <cellStyle name="Normal 2 2 10 2 2 2 2 2 3 5" xfId="4836"/>
    <cellStyle name="Normal 2 2 10 2 2 2 2 2 3 6" xfId="4977"/>
    <cellStyle name="Normal 2 2 10 2 2 2 2 2 4" xfId="1244"/>
    <cellStyle name="Normal 2 2 10 2 2 2 2 2 4 2" xfId="3987"/>
    <cellStyle name="Normal 2 2 10 2 2 2 2 2 4 3" xfId="3482"/>
    <cellStyle name="Normal 2 2 10 2 2 2 2 2 4 4" xfId="3677"/>
    <cellStyle name="Normal 2 2 10 2 2 2 2 2 4 5" xfId="4751"/>
    <cellStyle name="Normal 2 2 10 2 2 2 2 2 4 6" xfId="3582"/>
    <cellStyle name="Normal 2 2 10 2 2 2 2 3" xfId="1189"/>
    <cellStyle name="Normal 2 2 10 2 2 2 2 4" xfId="1241"/>
    <cellStyle name="Normal 2 2 10 2 2 2 2 5" xfId="3823"/>
    <cellStyle name="Normal 2 2 10 2 2 2 2 6" xfId="3156"/>
    <cellStyle name="Normal 2 2 10 2 2 2 2 7" xfId="3995"/>
    <cellStyle name="Normal 2 2 10 2 2 2 2 8" xfId="3736"/>
    <cellStyle name="Normal 2 2 10 2 2 2 2 9" xfId="3713"/>
    <cellStyle name="Normal 2 2 10 2 2 2 3" xfId="1062"/>
    <cellStyle name="Normal 2 2 10 2 2 2 3 2" xfId="3843"/>
    <cellStyle name="Normal 2 2 10 2 2 2 3 3" xfId="3514"/>
    <cellStyle name="Normal 2 2 10 2 2 2 3 4" xfId="4145"/>
    <cellStyle name="Normal 2 2 10 2 2 2 3 5" xfId="3991"/>
    <cellStyle name="Normal 2 2 10 2 2 2 3 6" xfId="3321"/>
    <cellStyle name="Normal 2 2 10 2 2 2 4" xfId="1061"/>
    <cellStyle name="Normal 2 2 10 2 2 2 4 2" xfId="3842"/>
    <cellStyle name="Normal 2 2 10 2 2 2 4 3" xfId="3811"/>
    <cellStyle name="Normal 2 2 10 2 2 2 4 4" xfId="4101"/>
    <cellStyle name="Normal 2 2 10 2 2 2 4 5" xfId="3393"/>
    <cellStyle name="Normal 2 2 10 2 2 2 4 6" xfId="3468"/>
    <cellStyle name="Normal 2 2 10 2 2 2 5" xfId="1033"/>
    <cellStyle name="Normal 2 2 10 2 2 2 5 2" xfId="3821"/>
    <cellStyle name="Normal 2 2 10 2 2 2 5 3" xfId="3426"/>
    <cellStyle name="Normal 2 2 10 2 2 2 5 4" xfId="3159"/>
    <cellStyle name="Normal 2 2 10 2 2 2 5 5" xfId="3783"/>
    <cellStyle name="Normal 2 2 10 2 2 2 5 6" xfId="4294"/>
    <cellStyle name="Normal 2 2 10 2 2 3" xfId="1049"/>
    <cellStyle name="Normal 2 2 10 2 2 3 2" xfId="1103"/>
    <cellStyle name="Normal 2 2 10 2 2 3 2 2" xfId="3875"/>
    <cellStyle name="Normal 2 2 10 2 2 3 2 3" xfId="3943"/>
    <cellStyle name="Normal 2 2 10 2 2 3 2 4" xfId="4246"/>
    <cellStyle name="Normal 2 2 10 2 2 3 2 5" xfId="3219"/>
    <cellStyle name="Normal 2 2 10 2 2 3 2 6" xfId="3737"/>
    <cellStyle name="Normal 2 2 10 2 2 3 3" xfId="1156"/>
    <cellStyle name="Normal 2 2 10 2 2 3 3 2" xfId="3916"/>
    <cellStyle name="Normal 2 2 10 2 2 3 3 3" xfId="3682"/>
    <cellStyle name="Normal 2 2 10 2 2 3 3 4" xfId="4365"/>
    <cellStyle name="Normal 2 2 10 2 2 3 3 5" xfId="3959"/>
    <cellStyle name="Normal 2 2 10 2 2 3 3 6" xfId="4382"/>
    <cellStyle name="Normal 2 2 10 2 2 3 4" xfId="1208"/>
    <cellStyle name="Normal 2 2 10 2 2 3 4 2" xfId="3956"/>
    <cellStyle name="Normal 2 2 10 2 2 3 4 3" xfId="3979"/>
    <cellStyle name="Normal 2 2 10 2 2 3 4 4" xfId="3944"/>
    <cellStyle name="Normal 2 2 10 2 2 3 4 5" xfId="4420"/>
    <cellStyle name="Normal 2 2 10 2 2 3 4 6" xfId="4840"/>
    <cellStyle name="Normal 2 2 10 2 2 4" xfId="843"/>
    <cellStyle name="Normal 2 2 10 2 2 5" xfId="1080"/>
    <cellStyle name="Normal 2 2 10 2 2 6" xfId="3543"/>
    <cellStyle name="Normal 2 2 10 2 2 7" xfId="3278"/>
    <cellStyle name="Normal 2 2 10 2 2 8" xfId="3324"/>
    <cellStyle name="Normal 2 2 10 2 2 9" xfId="3522"/>
    <cellStyle name="Normal 2 2 10 2 20" xfId="809"/>
    <cellStyle name="Normal 2 2 10 2 20 2" xfId="3652"/>
    <cellStyle name="Normal 2 2 10 2 20 3" xfId="4210"/>
    <cellStyle name="Normal 2 2 10 2 20 4" xfId="3532"/>
    <cellStyle name="Normal 2 2 10 2 20 5" xfId="3524"/>
    <cellStyle name="Normal 2 2 10 2 20 6" xfId="4287"/>
    <cellStyle name="Normal 2 2 10 2 21" xfId="687"/>
    <cellStyle name="Normal 2 2 10 2 21 2" xfId="3553"/>
    <cellStyle name="Normal 2 2 10 2 21 3" xfId="3245"/>
    <cellStyle name="Normal 2 2 10 2 21 4" xfId="4137"/>
    <cellStyle name="Normal 2 2 10 2 21 5" xfId="4766"/>
    <cellStyle name="Normal 2 2 10 2 21 6" xfId="3799"/>
    <cellStyle name="Normal 2 2 10 2 22" xfId="728"/>
    <cellStyle name="Normal 2 2 10 2 22 2" xfId="3588"/>
    <cellStyle name="Normal 2 2 10 2 22 3" xfId="3851"/>
    <cellStyle name="Normal 2 2 10 2 22 4" xfId="3708"/>
    <cellStyle name="Normal 2 2 10 2 22 5" xfId="4488"/>
    <cellStyle name="Normal 2 2 10 2 22 6" xfId="3670"/>
    <cellStyle name="Normal 2 2 10 2 23" xfId="706"/>
    <cellStyle name="Normal 2 2 10 2 23 2" xfId="3569"/>
    <cellStyle name="Normal 2 2 10 2 23 3" xfId="3195"/>
    <cellStyle name="Normal 2 2 10 2 23 4" xfId="3912"/>
    <cellStyle name="Normal 2 2 10 2 23 5" xfId="4065"/>
    <cellStyle name="Normal 2 2 10 2 23 6" xfId="4940"/>
    <cellStyle name="Normal 2 2 10 2 24" xfId="784"/>
    <cellStyle name="Normal 2 2 10 2 24 2" xfId="3631"/>
    <cellStyle name="Normal 2 2 10 2 24 3" xfId="3676"/>
    <cellStyle name="Normal 2 2 10 2 24 4" xfId="3958"/>
    <cellStyle name="Normal 2 2 10 2 24 5" xfId="4587"/>
    <cellStyle name="Normal 2 2 10 2 24 6" xfId="4631"/>
    <cellStyle name="Normal 2 2 10 2 25" xfId="804"/>
    <cellStyle name="Normal 2 2 10 2 25 2" xfId="3649"/>
    <cellStyle name="Normal 2 2 10 2 25 3" xfId="3808"/>
    <cellStyle name="Normal 2 2 10 2 25 4" xfId="3080"/>
    <cellStyle name="Normal 2 2 10 2 25 5" xfId="3163"/>
    <cellStyle name="Normal 2 2 10 2 25 6" xfId="4166"/>
    <cellStyle name="Normal 2 2 10 2 26" xfId="740"/>
    <cellStyle name="Normal 2 2 10 2 26 2" xfId="1100"/>
    <cellStyle name="Normal 2 2 10 2 26 2 2" xfId="1108"/>
    <cellStyle name="Normal 2 2 10 2 26 2 2 2" xfId="3877"/>
    <cellStyle name="Normal 2 2 10 2 26 2 2 3" xfId="3534"/>
    <cellStyle name="Normal 2 2 10 2 26 2 2 4" xfId="3208"/>
    <cellStyle name="Normal 2 2 10 2 26 2 2 5" xfId="4304"/>
    <cellStyle name="Normal 2 2 10 2 26 2 2 6" xfId="4822"/>
    <cellStyle name="Normal 2 2 10 2 26 2 3" xfId="1161"/>
    <cellStyle name="Normal 2 2 10 2 26 2 3 2" xfId="3920"/>
    <cellStyle name="Normal 2 2 10 2 26 2 3 3" xfId="4108"/>
    <cellStyle name="Normal 2 2 10 2 26 2 3 4" xfId="3445"/>
    <cellStyle name="Normal 2 2 10 2 26 2 3 5" xfId="3352"/>
    <cellStyle name="Normal 2 2 10 2 26 2 3 6" xfId="3926"/>
    <cellStyle name="Normal 2 2 10 2 26 2 4" xfId="1213"/>
    <cellStyle name="Normal 2 2 10 2 26 2 4 2" xfId="3961"/>
    <cellStyle name="Normal 2 2 10 2 26 2 4 3" xfId="3815"/>
    <cellStyle name="Normal 2 2 10 2 26 2 4 4" xfId="4450"/>
    <cellStyle name="Normal 2 2 10 2 26 2 4 5" xfId="3275"/>
    <cellStyle name="Normal 2 2 10 2 26 2 4 6" xfId="4683"/>
    <cellStyle name="Normal 2 2 10 2 26 3" xfId="1153"/>
    <cellStyle name="Normal 2 2 10 2 26 4" xfId="1205"/>
    <cellStyle name="Normal 2 2 10 2 26 5" xfId="3595"/>
    <cellStyle name="Normal 2 2 10 2 26 6" xfId="3948"/>
    <cellStyle name="Normal 2 2 10 2 26 7" xfId="4306"/>
    <cellStyle name="Normal 2 2 10 2 26 8" xfId="4377"/>
    <cellStyle name="Normal 2 2 10 2 26 9" xfId="4676"/>
    <cellStyle name="Normal 2 2 10 2 27" xfId="714"/>
    <cellStyle name="Normal 2 2 10 2 27 2" xfId="3576"/>
    <cellStyle name="Normal 2 2 10 2 27 3" xfId="3176"/>
    <cellStyle name="Normal 2 2 10 2 27 4" xfId="3702"/>
    <cellStyle name="Normal 2 2 10 2 27 5" xfId="3286"/>
    <cellStyle name="Normal 2 2 10 2 27 6" xfId="4421"/>
    <cellStyle name="Normal 2 2 10 2 28" xfId="1050"/>
    <cellStyle name="Normal 2 2 10 2 28 2" xfId="3833"/>
    <cellStyle name="Normal 2 2 10 2 28 3" xfId="3997"/>
    <cellStyle name="Normal 2 2 10 2 28 4" xfId="3632"/>
    <cellStyle name="Normal 2 2 10 2 28 5" xfId="3146"/>
    <cellStyle name="Normal 2 2 10 2 28 6" xfId="3563"/>
    <cellStyle name="Normal 2 2 10 2 29" xfId="920"/>
    <cellStyle name="Normal 2 2 10 2 29 2" xfId="3739"/>
    <cellStyle name="Normal 2 2 10 2 29 3" xfId="3453"/>
    <cellStyle name="Normal 2 2 10 2 29 4" xfId="3356"/>
    <cellStyle name="Normal 2 2 10 2 29 5" xfId="3206"/>
    <cellStyle name="Normal 2 2 10 2 29 6" xfId="3442"/>
    <cellStyle name="Normal 2 2 10 2 3" xfId="681"/>
    <cellStyle name="Normal 2 2 10 2 3 2" xfId="3547"/>
    <cellStyle name="Normal 2 2 10 2 3 3" xfId="3262"/>
    <cellStyle name="Normal 2 2 10 2 3 4" xfId="3168"/>
    <cellStyle name="Normal 2 2 10 2 3 5" xfId="3974"/>
    <cellStyle name="Normal 2 2 10 2 3 6" xfId="4687"/>
    <cellStyle name="Normal 2 2 10 2 4" xfId="746"/>
    <cellStyle name="Normal 2 2 10 2 4 2" xfId="3601"/>
    <cellStyle name="Normal 2 2 10 2 4 3" xfId="3850"/>
    <cellStyle name="Normal 2 2 10 2 4 4" xfId="3659"/>
    <cellStyle name="Normal 2 2 10 2 4 5" xfId="4264"/>
    <cellStyle name="Normal 2 2 10 2 4 6" xfId="4426"/>
    <cellStyle name="Normal 2 2 10 2 5" xfId="802"/>
    <cellStyle name="Normal 2 2 10 2 5 2" xfId="3647"/>
    <cellStyle name="Normal 2 2 10 2 5 3" xfId="4209"/>
    <cellStyle name="Normal 2 2 10 2 5 4" xfId="4171"/>
    <cellStyle name="Normal 2 2 10 2 5 5" xfId="3947"/>
    <cellStyle name="Normal 2 2 10 2 5 6" xfId="3527"/>
    <cellStyle name="Normal 2 2 10 2 6" xfId="747"/>
    <cellStyle name="Normal 2 2 10 2 6 2" xfId="3602"/>
    <cellStyle name="Normal 2 2 10 2 6 3" xfId="3777"/>
    <cellStyle name="Normal 2 2 10 2 6 4" xfId="4695"/>
    <cellStyle name="Normal 2 2 10 2 6 5" xfId="4189"/>
    <cellStyle name="Normal 2 2 10 2 6 6" xfId="4950"/>
    <cellStyle name="Normal 2 2 10 2 7" xfId="798"/>
    <cellStyle name="Normal 2 2 10 2 7 2" xfId="3644"/>
    <cellStyle name="Normal 2 2 10 2 7 3" xfId="3847"/>
    <cellStyle name="Normal 2 2 10 2 7 4" xfId="4054"/>
    <cellStyle name="Normal 2 2 10 2 7 5" xfId="3217"/>
    <cellStyle name="Normal 2 2 10 2 7 6" xfId="3085"/>
    <cellStyle name="Normal 2 2 10 2 8" xfId="682"/>
    <cellStyle name="Normal 2 2 10 2 8 2" xfId="3548"/>
    <cellStyle name="Normal 2 2 10 2 8 3" xfId="3258"/>
    <cellStyle name="Normal 2 2 10 2 8 4" xfId="3530"/>
    <cellStyle name="Normal 2 2 10 2 8 5" xfId="4255"/>
    <cellStyle name="Normal 2 2 10 2 8 6" xfId="4626"/>
    <cellStyle name="Normal 2 2 10 2 9" xfId="744"/>
    <cellStyle name="Normal 2 2 10 2 9 2" xfId="3599"/>
    <cellStyle name="Normal 2 2 10 2 9 3" xfId="3814"/>
    <cellStyle name="Normal 2 2 10 2 9 4" xfId="3695"/>
    <cellStyle name="Normal 2 2 10 2 9 5" xfId="3998"/>
    <cellStyle name="Normal 2 2 10 2 9 6" xfId="4662"/>
    <cellStyle name="Normal 2 2 10 20" xfId="732"/>
    <cellStyle name="Normal 2 2 10 21" xfId="697"/>
    <cellStyle name="Normal 2 2 10 22" xfId="816"/>
    <cellStyle name="Normal 2 2 10 23" xfId="883"/>
    <cellStyle name="Normal 2 2 10 24" xfId="662"/>
    <cellStyle name="Normal 2 2 10 25" xfId="811"/>
    <cellStyle name="Normal 2 2 10 26" xfId="709"/>
    <cellStyle name="Normal 2 2 10 26 2" xfId="1010"/>
    <cellStyle name="Normal 2 2 10 26 2 2" xfId="1107"/>
    <cellStyle name="Normal 2 2 10 26 2 3" xfId="1160"/>
    <cellStyle name="Normal 2 2 10 26 2 4" xfId="1212"/>
    <cellStyle name="Normal 2 2 10 26 2 5" xfId="3807"/>
    <cellStyle name="Normal 2 2 10 26 2 6" xfId="3484"/>
    <cellStyle name="Normal 2 2 10 26 2 7" xfId="3475"/>
    <cellStyle name="Normal 2 2 10 26 2 8" xfId="4948"/>
    <cellStyle name="Normal 2 2 10 26 2 9" xfId="5050"/>
    <cellStyle name="Normal 2 2 10 26 3" xfId="1079"/>
    <cellStyle name="Normal 2 2 10 26 3 2" xfId="3856"/>
    <cellStyle name="Normal 2 2 10 26 3 3" xfId="3949"/>
    <cellStyle name="Normal 2 2 10 26 3 4" xfId="4684"/>
    <cellStyle name="Normal 2 2 10 26 3 5" xfId="3073"/>
    <cellStyle name="Normal 2 2 10 26 3 6" xfId="3989"/>
    <cellStyle name="Normal 2 2 10 26 4" xfId="1089"/>
    <cellStyle name="Normal 2 2 10 26 4 2" xfId="3865"/>
    <cellStyle name="Normal 2 2 10 26 4 3" xfId="3572"/>
    <cellStyle name="Normal 2 2 10 26 4 4" xfId="4348"/>
    <cellStyle name="Normal 2 2 10 26 4 5" xfId="4499"/>
    <cellStyle name="Normal 2 2 10 26 4 6" xfId="3075"/>
    <cellStyle name="Normal 2 2 10 27" xfId="1009"/>
    <cellStyle name="Normal 2 2 10 28" xfId="1011"/>
    <cellStyle name="Normal 2 2 10 29" xfId="667"/>
    <cellStyle name="Normal 2 2 10 3" xfId="774"/>
    <cellStyle name="Normal 2 2 10 3 2" xfId="1019"/>
    <cellStyle name="Normal 2 2 10 3 2 10" xfId="4486"/>
    <cellStyle name="Normal 2 2 10 3 2 2" xfId="1052"/>
    <cellStyle name="Normal 2 2 10 3 2 2 2" xfId="1127"/>
    <cellStyle name="Normal 2 2 10 3 2 2 2 2" xfId="1145"/>
    <cellStyle name="Normal 2 2 10 3 2 2 2 3" xfId="1198"/>
    <cellStyle name="Normal 2 2 10 3 2 2 2 4" xfId="1250"/>
    <cellStyle name="Normal 2 2 10 3 2 2 2 5" xfId="3892"/>
    <cellStyle name="Normal 2 2 10 3 2 2 2 6" xfId="4130"/>
    <cellStyle name="Normal 2 2 10 3 2 2 2 7" xfId="4493"/>
    <cellStyle name="Normal 2 2 10 3 2 2 2 8" xfId="3338"/>
    <cellStyle name="Normal 2 2 10 3 2 2 2 9" xfId="4738"/>
    <cellStyle name="Normal 2 2 10 3 2 2 3" xfId="1180"/>
    <cellStyle name="Normal 2 2 10 3 2 2 3 2" xfId="3936"/>
    <cellStyle name="Normal 2 2 10 3 2 2 3 3" xfId="3577"/>
    <cellStyle name="Normal 2 2 10 3 2 2 3 4" xfId="3399"/>
    <cellStyle name="Normal 2 2 10 3 2 2 3 5" xfId="3291"/>
    <cellStyle name="Normal 2 2 10 3 2 2 3 6" xfId="3371"/>
    <cellStyle name="Normal 2 2 10 3 2 2 4" xfId="1232"/>
    <cellStyle name="Normal 2 2 10 3 2 2 4 2" xfId="3977"/>
    <cellStyle name="Normal 2 2 10 3 2 2 4 3" xfId="3498"/>
    <cellStyle name="Normal 2 2 10 3 2 2 4 4" xfId="3971"/>
    <cellStyle name="Normal 2 2 10 3 2 2 4 5" xfId="4634"/>
    <cellStyle name="Normal 2 2 10 3 2 2 4 6" xfId="4839"/>
    <cellStyle name="Normal 2 2 10 3 2 3" xfId="1044"/>
    <cellStyle name="Normal 2 2 10 3 2 4" xfId="1027"/>
    <cellStyle name="Normal 2 2 10 3 2 5" xfId="1024"/>
    <cellStyle name="Normal 2 2 10 3 2 6" xfId="3812"/>
    <cellStyle name="Normal 2 2 10 3 2 7" xfId="3462"/>
    <cellStyle name="Normal 2 2 10 3 2 8" xfId="3469"/>
    <cellStyle name="Normal 2 2 10 3 2 9" xfId="3901"/>
    <cellStyle name="Normal 2 2 10 3 3" xfId="884"/>
    <cellStyle name="Normal 2 2 10 3 3 2" xfId="1112"/>
    <cellStyle name="Normal 2 2 10 3 3 3" xfId="1165"/>
    <cellStyle name="Normal 2 2 10 3 3 4" xfId="1217"/>
    <cellStyle name="Normal 2 2 10 3 3 5" xfId="3710"/>
    <cellStyle name="Normal 2 2 10 3 3 6" xfId="3636"/>
    <cellStyle name="Normal 2 2 10 3 3 7" xfId="3837"/>
    <cellStyle name="Normal 2 2 10 3 3 8" xfId="4942"/>
    <cellStyle name="Normal 2 2 10 3 3 9" xfId="5045"/>
    <cellStyle name="Normal 2 2 10 3 4" xfId="1086"/>
    <cellStyle name="Normal 2 2 10 3 4 2" xfId="3862"/>
    <cellStyle name="Normal 2 2 10 3 4 3" xfId="3960"/>
    <cellStyle name="Normal 2 2 10 3 4 4" xfId="4337"/>
    <cellStyle name="Normal 2 2 10 3 4 5" xfId="3323"/>
    <cellStyle name="Normal 2 2 10 3 4 6" xfId="3017"/>
    <cellStyle name="Normal 2 2 10 3 5" xfId="885"/>
    <cellStyle name="Normal 2 2 10 3 5 2" xfId="3711"/>
    <cellStyle name="Normal 2 2 10 3 5 3" xfId="3859"/>
    <cellStyle name="Normal 2 2 10 3 5 4" xfId="3724"/>
    <cellStyle name="Normal 2 2 10 3 5 5" xfId="4925"/>
    <cellStyle name="Normal 2 2 10 3 5 6" xfId="5032"/>
    <cellStyle name="Normal 2 2 10 30" xfId="3134"/>
    <cellStyle name="Normal 2 2 10 31" xfId="4068"/>
    <cellStyle name="Normal 2 2 10 32" xfId="4396"/>
    <cellStyle name="Normal 2 2 10 33" xfId="4850"/>
    <cellStyle name="Normal 2 2 10 34" xfId="4988"/>
    <cellStyle name="Normal 2 2 10 4" xfId="836"/>
    <cellStyle name="Normal 2 2 10 5" xfId="886"/>
    <cellStyle name="Normal 2 2 10 6" xfId="660"/>
    <cellStyle name="Normal 2 2 10 7" xfId="817"/>
    <cellStyle name="Normal 2 2 10 8" xfId="882"/>
    <cellStyle name="Normal 2 2 10 9" xfId="857"/>
    <cellStyle name="Normal 2 2 100" xfId="486"/>
    <cellStyle name="Normal 2 2 100 2" xfId="3405"/>
    <cellStyle name="Normal 2 2 100 3" xfId="3294"/>
    <cellStyle name="Normal 2 2 100 4" xfId="3454"/>
    <cellStyle name="Normal 2 2 100 5" xfId="4722"/>
    <cellStyle name="Normal 2 2 100 6" xfId="4859"/>
    <cellStyle name="Normal 2 2 101" xfId="490"/>
    <cellStyle name="Normal 2 2 101 2" xfId="3409"/>
    <cellStyle name="Normal 2 2 101 3" xfId="3284"/>
    <cellStyle name="Normal 2 2 101 4" xfId="3754"/>
    <cellStyle name="Normal 2 2 101 5" xfId="3313"/>
    <cellStyle name="Normal 2 2 101 6" xfId="4899"/>
    <cellStyle name="Normal 2 2 102" xfId="494"/>
    <cellStyle name="Normal 2 2 102 2" xfId="3412"/>
    <cellStyle name="Normal 2 2 102 3" xfId="3273"/>
    <cellStyle name="Normal 2 2 102 4" xfId="3624"/>
    <cellStyle name="Normal 2 2 102 5" xfId="4470"/>
    <cellStyle name="Normal 2 2 102 6" xfId="4961"/>
    <cellStyle name="Normal 2 2 103" xfId="498"/>
    <cellStyle name="Normal 2 2 103 2" xfId="3415"/>
    <cellStyle name="Normal 2 2 103 3" xfId="3263"/>
    <cellStyle name="Normal 2 2 103 4" xfId="3537"/>
    <cellStyle name="Normal 2 2 103 5" xfId="3059"/>
    <cellStyle name="Normal 2 2 103 6" xfId="4495"/>
    <cellStyle name="Normal 2 2 104" xfId="502"/>
    <cellStyle name="Normal 2 2 104 2" xfId="3417"/>
    <cellStyle name="Normal 2 2 104 3" xfId="3249"/>
    <cellStyle name="Normal 2 2 104 4" xfId="3622"/>
    <cellStyle name="Normal 2 2 104 5" xfId="3499"/>
    <cellStyle name="Normal 2 2 104 6" xfId="3123"/>
    <cellStyle name="Normal 2 2 105" xfId="506"/>
    <cellStyle name="Normal 2 2 105 2" xfId="3420"/>
    <cellStyle name="Normal 2 2 105 3" xfId="3238"/>
    <cellStyle name="Normal 2 2 105 4" xfId="3918"/>
    <cellStyle name="Normal 2 2 105 5" xfId="4078"/>
    <cellStyle name="Normal 2 2 105 6" xfId="4627"/>
    <cellStyle name="Normal 2 2 106" xfId="510"/>
    <cellStyle name="Normal 2 2 106 2" xfId="3424"/>
    <cellStyle name="Normal 2 2 106 3" xfId="3230"/>
    <cellStyle name="Normal 2 2 106 4" xfId="3922"/>
    <cellStyle name="Normal 2 2 106 5" xfId="4482"/>
    <cellStyle name="Normal 2 2 106 6" xfId="4848"/>
    <cellStyle name="Normal 2 2 107" xfId="514"/>
    <cellStyle name="Normal 2 2 107 2" xfId="3427"/>
    <cellStyle name="Normal 2 2 107 3" xfId="3220"/>
    <cellStyle name="Normal 2 2 107 4" xfId="4127"/>
    <cellStyle name="Normal 2 2 107 5" xfId="3386"/>
    <cellStyle name="Normal 2 2 107 6" xfId="4460"/>
    <cellStyle name="Normal 2 2 108" xfId="518"/>
    <cellStyle name="Normal 2 2 108 2" xfId="3428"/>
    <cellStyle name="Normal 2 2 108 3" xfId="3733"/>
    <cellStyle name="Normal 2 2 108 4" xfId="3516"/>
    <cellStyle name="Normal 2 2 108 5" xfId="4140"/>
    <cellStyle name="Normal 2 2 108 6" xfId="3923"/>
    <cellStyle name="Normal 2 2 109" xfId="522"/>
    <cellStyle name="Normal 2 2 109 2" xfId="3431"/>
    <cellStyle name="Normal 2 2 109 3" xfId="3694"/>
    <cellStyle name="Normal 2 2 109 4" xfId="3557"/>
    <cellStyle name="Normal 2 2 109 5" xfId="4211"/>
    <cellStyle name="Normal 2 2 109 6" xfId="4891"/>
    <cellStyle name="Normal 2 2 11" xfId="131"/>
    <cellStyle name="Normal 2 2 11 2" xfId="3142"/>
    <cellStyle name="Normal 2 2 11 3" xfId="4063"/>
    <cellStyle name="Normal 2 2 11 4" xfId="4472"/>
    <cellStyle name="Normal 2 2 11 5" xfId="4619"/>
    <cellStyle name="Normal 2 2 11 6" xfId="4296"/>
    <cellStyle name="Normal 2 2 110" xfId="526"/>
    <cellStyle name="Normal 2 2 110 2" xfId="3434"/>
    <cellStyle name="Normal 2 2 110 3" xfId="3964"/>
    <cellStyle name="Normal 2 2 110 4" xfId="3718"/>
    <cellStyle name="Normal 2 2 110 5" xfId="3392"/>
    <cellStyle name="Normal 2 2 110 6" xfId="4260"/>
    <cellStyle name="Normal 2 2 111" xfId="530"/>
    <cellStyle name="Normal 2 2 111 2" xfId="3438"/>
    <cellStyle name="Normal 2 2 111 3" xfId="3838"/>
    <cellStyle name="Normal 2 2 111 4" xfId="4010"/>
    <cellStyle name="Normal 2 2 111 5" xfId="3132"/>
    <cellStyle name="Normal 2 2 111 6" xfId="4439"/>
    <cellStyle name="Normal 2 2 112" xfId="534"/>
    <cellStyle name="Normal 2 2 112 2" xfId="3441"/>
    <cellStyle name="Normal 2 2 112 3" xfId="3939"/>
    <cellStyle name="Normal 2 2 112 4" xfId="3709"/>
    <cellStyle name="Normal 2 2 112 5" xfId="4399"/>
    <cellStyle name="Normal 2 2 112 6" xfId="4423"/>
    <cellStyle name="Normal 2 2 113" xfId="538"/>
    <cellStyle name="Normal 2 2 113 2" xfId="3444"/>
    <cellStyle name="Normal 2 2 113 3" xfId="3895"/>
    <cellStyle name="Normal 2 2 113 4" xfId="4079"/>
    <cellStyle name="Normal 2 2 113 5" xfId="4070"/>
    <cellStyle name="Normal 2 2 113 6" xfId="3028"/>
    <cellStyle name="Normal 2 2 114" xfId="542"/>
    <cellStyle name="Normal 2 2 114 2" xfId="3446"/>
    <cellStyle name="Normal 2 2 114 3" xfId="3804"/>
    <cellStyle name="Normal 2 2 114 4" xfId="4001"/>
    <cellStyle name="Normal 2 2 114 5" xfId="4032"/>
    <cellStyle name="Normal 2 2 114 6" xfId="3975"/>
    <cellStyle name="Normal 2 2 115" xfId="546"/>
    <cellStyle name="Normal 2 2 115 2" xfId="3450"/>
    <cellStyle name="Normal 2 2 115 3" xfId="3596"/>
    <cellStyle name="Normal 2 2 115 4" xfId="3144"/>
    <cellStyle name="Normal 2 2 115 5" xfId="4028"/>
    <cellStyle name="Normal 2 2 115 6" xfId="4600"/>
    <cellStyle name="Normal 2 2 116" xfId="550"/>
    <cellStyle name="Normal 2 2 116 2" xfId="3452"/>
    <cellStyle name="Normal 2 2 116 3" xfId="3585"/>
    <cellStyle name="Normal 2 2 116 4" xfId="4295"/>
    <cellStyle name="Normal 2 2 116 5" xfId="3805"/>
    <cellStyle name="Normal 2 2 116 6" xfId="3404"/>
    <cellStyle name="Normal 2 2 117" xfId="554"/>
    <cellStyle name="Normal 2 2 117 2" xfId="3455"/>
    <cellStyle name="Normal 2 2 117 3" xfId="3790"/>
    <cellStyle name="Normal 2 2 117 4" xfId="3186"/>
    <cellStyle name="Normal 2 2 117 5" xfId="4759"/>
    <cellStyle name="Normal 2 2 117 6" xfId="4162"/>
    <cellStyle name="Normal 2 2 118" xfId="558"/>
    <cellStyle name="Normal 2 2 118 2" xfId="3459"/>
    <cellStyle name="Normal 2 2 118 3" xfId="3587"/>
    <cellStyle name="Normal 2 2 118 4" xfId="3800"/>
    <cellStyle name="Normal 2 2 118 5" xfId="4380"/>
    <cellStyle name="Normal 2 2 118 6" xfId="4017"/>
    <cellStyle name="Normal 2 2 119" xfId="562"/>
    <cellStyle name="Normal 2 2 119 2" xfId="3461"/>
    <cellStyle name="Normal 2 2 119 3" xfId="3655"/>
    <cellStyle name="Normal 2 2 119 4" xfId="3407"/>
    <cellStyle name="Normal 2 2 119 5" xfId="4147"/>
    <cellStyle name="Normal 2 2 119 6" xfId="4659"/>
    <cellStyle name="Normal 2 2 12" xfId="138"/>
    <cellStyle name="Normal 2 2 12 2" xfId="3147"/>
    <cellStyle name="Normal 2 2 12 3" xfId="4061"/>
    <cellStyle name="Normal 2 2 12 4" xfId="4324"/>
    <cellStyle name="Normal 2 2 12 5" xfId="4912"/>
    <cellStyle name="Normal 2 2 12 6" xfId="5019"/>
    <cellStyle name="Normal 2 2 120" xfId="566"/>
    <cellStyle name="Normal 2 2 120 2" xfId="3463"/>
    <cellStyle name="Normal 2 2 120 3" xfId="3864"/>
    <cellStyle name="Normal 2 2 120 4" xfId="4006"/>
    <cellStyle name="Normal 2 2 120 5" xfId="4239"/>
    <cellStyle name="Normal 2 2 120 6" xfId="4657"/>
    <cellStyle name="Normal 2 2 121" xfId="570"/>
    <cellStyle name="Normal 2 2 121 2" xfId="3465"/>
    <cellStyle name="Normal 2 2 121 3" xfId="3962"/>
    <cellStyle name="Normal 2 2 121 4" xfId="4038"/>
    <cellStyle name="Normal 2 2 121 5" xfId="4272"/>
    <cellStyle name="Normal 2 2 121 6" xfId="4343"/>
    <cellStyle name="Normal 2 2 122" xfId="574"/>
    <cellStyle name="Normal 2 2 122 2" xfId="3467"/>
    <cellStyle name="Normal 2 2 122 3" xfId="3604"/>
    <cellStyle name="Normal 2 2 122 4" xfId="4044"/>
    <cellStyle name="Normal 2 2 122 5" xfId="3158"/>
    <cellStyle name="Normal 2 2 122 6" xfId="4654"/>
    <cellStyle name="Normal 2 2 123" xfId="578"/>
    <cellStyle name="Normal 2 2 123 2" xfId="3470"/>
    <cellStyle name="Normal 2 2 123 3" xfId="3579"/>
    <cellStyle name="Normal 2 2 123 4" xfId="3308"/>
    <cellStyle name="Normal 2 2 123 5" xfId="3079"/>
    <cellStyle name="Normal 2 2 123 6" xfId="3196"/>
    <cellStyle name="Normal 2 2 124" xfId="582"/>
    <cellStyle name="Normal 2 2 124 2" xfId="3473"/>
    <cellStyle name="Normal 2 2 124 3" xfId="3697"/>
    <cellStyle name="Normal 2 2 124 4" xfId="3354"/>
    <cellStyle name="Normal 2 2 124 5" xfId="3678"/>
    <cellStyle name="Normal 2 2 124 6" xfId="4198"/>
    <cellStyle name="Normal 2 2 125" xfId="586"/>
    <cellStyle name="Normal 2 2 125 2" xfId="3476"/>
    <cellStyle name="Normal 2 2 125 3" xfId="3824"/>
    <cellStyle name="Normal 2 2 125 4" xfId="3400"/>
    <cellStyle name="Normal 2 2 125 5" xfId="4205"/>
    <cellStyle name="Normal 2 2 125 6" xfId="4628"/>
    <cellStyle name="Normal 2 2 126" xfId="590"/>
    <cellStyle name="Normal 2 2 126 2" xfId="3478"/>
    <cellStyle name="Normal 2 2 126 3" xfId="3985"/>
    <cellStyle name="Normal 2 2 126 4" xfId="3130"/>
    <cellStyle name="Normal 2 2 126 5" xfId="3999"/>
    <cellStyle name="Normal 2 2 126 6" xfId="4097"/>
    <cellStyle name="Normal 2 2 127" xfId="594"/>
    <cellStyle name="Normal 2 2 127 2" xfId="3481"/>
    <cellStyle name="Normal 2 2 127 3" xfId="3907"/>
    <cellStyle name="Normal 2 2 127 4" xfId="3070"/>
    <cellStyle name="Normal 2 2 127 5" xfId="4447"/>
    <cellStyle name="Normal 2 2 127 6" xfId="4957"/>
    <cellStyle name="Normal 2 2 128" xfId="598"/>
    <cellStyle name="Normal 2 2 128 2" xfId="3485"/>
    <cellStyle name="Normal 2 2 128 3" xfId="3552"/>
    <cellStyle name="Normal 2 2 128 4" xfId="3402"/>
    <cellStyle name="Normal 2 2 128 5" xfId="3383"/>
    <cellStyle name="Normal 2 2 128 6" xfId="3375"/>
    <cellStyle name="Normal 2 2 129" xfId="602"/>
    <cellStyle name="Normal 2 2 129 2" xfId="3487"/>
    <cellStyle name="Normal 2 2 129 3" xfId="3560"/>
    <cellStyle name="Normal 2 2 129 4" xfId="4027"/>
    <cellStyle name="Normal 2 2 129 5" xfId="3803"/>
    <cellStyle name="Normal 2 2 129 6" xfId="3566"/>
    <cellStyle name="Normal 2 2 13" xfId="139"/>
    <cellStyle name="Normal 2 2 13 2" xfId="3148"/>
    <cellStyle name="Normal 2 2 13 3" xfId="3396"/>
    <cellStyle name="Normal 2 2 13 4" xfId="4323"/>
    <cellStyle name="Normal 2 2 13 5" xfId="4954"/>
    <cellStyle name="Normal 2 2 13 6" xfId="5054"/>
    <cellStyle name="Normal 2 2 130" xfId="606"/>
    <cellStyle name="Normal 2 2 130 2" xfId="3489"/>
    <cellStyle name="Normal 2 2 130 3" xfId="3571"/>
    <cellStyle name="Normal 2 2 130 4" xfId="4118"/>
    <cellStyle name="Normal 2 2 130 5" xfId="4011"/>
    <cellStyle name="Normal 2 2 130 6" xfId="4394"/>
    <cellStyle name="Normal 2 2 131" xfId="610"/>
    <cellStyle name="Normal 2 2 131 2" xfId="3492"/>
    <cellStyle name="Normal 2 2 131 3" xfId="3774"/>
    <cellStyle name="Normal 2 2 131 4" xfId="3986"/>
    <cellStyle name="Normal 2 2 131 5" xfId="4073"/>
    <cellStyle name="Normal 2 2 131 6" xfId="3876"/>
    <cellStyle name="Normal 2 2 132" xfId="614"/>
    <cellStyle name="Normal 2 2 132 2" xfId="3495"/>
    <cellStyle name="Normal 2 2 132 3" xfId="3758"/>
    <cellStyle name="Normal 2 2 132 4" xfId="4138"/>
    <cellStyle name="Normal 2 2 132 5" xfId="3886"/>
    <cellStyle name="Normal 2 2 132 6" xfId="3330"/>
    <cellStyle name="Normal 2 2 133" xfId="617"/>
    <cellStyle name="Normal 2 2 133 2" xfId="3497"/>
    <cellStyle name="Normal 2 2 133 3" xfId="3747"/>
    <cellStyle name="Normal 2 2 133 4" xfId="4122"/>
    <cellStyle name="Normal 2 2 133 5" xfId="3060"/>
    <cellStyle name="Normal 2 2 133 6" xfId="4266"/>
    <cellStyle name="Normal 2 2 134" xfId="620"/>
    <cellStyle name="Normal 2 2 134 2" xfId="3500"/>
    <cellStyle name="Normal 2 2 134 3" xfId="3149"/>
    <cellStyle name="Normal 2 2 134 4" xfId="3058"/>
    <cellStyle name="Normal 2 2 134 5" xfId="3692"/>
    <cellStyle name="Normal 2 2 134 6" xfId="3744"/>
    <cellStyle name="Normal 2 2 135" xfId="623"/>
    <cellStyle name="Normal 2 2 135 2" xfId="3503"/>
    <cellStyle name="Normal 2 2 135 3" xfId="3203"/>
    <cellStyle name="Normal 2 2 135 4" xfId="3829"/>
    <cellStyle name="Normal 2 2 135 5" xfId="4265"/>
    <cellStyle name="Normal 2 2 135 6" xfId="3896"/>
    <cellStyle name="Normal 2 2 136" xfId="626"/>
    <cellStyle name="Normal 2 2 136 2" xfId="3505"/>
    <cellStyle name="Normal 2 2 136 3" xfId="3192"/>
    <cellStyle name="Normal 2 2 136 4" xfId="3727"/>
    <cellStyle name="Normal 2 2 136 5" xfId="4433"/>
    <cellStyle name="Normal 2 2 136 6" xfId="3283"/>
    <cellStyle name="Normal 2 2 137" xfId="629"/>
    <cellStyle name="Normal 2 2 137 2" xfId="3507"/>
    <cellStyle name="Normal 2 2 137 3" xfId="3184"/>
    <cellStyle name="Normal 2 2 137 4" xfId="4131"/>
    <cellStyle name="Normal 2 2 137 5" xfId="4301"/>
    <cellStyle name="Normal 2 2 137 6" xfId="4066"/>
    <cellStyle name="Normal 2 2 138" xfId="631"/>
    <cellStyle name="Normal 2 2 138 2" xfId="3509"/>
    <cellStyle name="Normal 2 2 138 3" xfId="3403"/>
    <cellStyle name="Normal 2 2 138 4" xfId="3406"/>
    <cellStyle name="Normal 2 2 138 5" xfId="3700"/>
    <cellStyle name="Normal 2 2 138 6" xfId="3707"/>
    <cellStyle name="Normal 2 2 139" xfId="633"/>
    <cellStyle name="Normal 2 2 139 2" xfId="3510"/>
    <cellStyle name="Normal 2 2 139 3" xfId="3397"/>
    <cellStyle name="Normal 2 2 139 4" xfId="4132"/>
    <cellStyle name="Normal 2 2 139 5" xfId="4692"/>
    <cellStyle name="Normal 2 2 139 6" xfId="4298"/>
    <cellStyle name="Normal 2 2 14" xfId="144"/>
    <cellStyle name="Normal 2 2 14 2" xfId="3153"/>
    <cellStyle name="Normal 2 2 14 3" xfId="4060"/>
    <cellStyle name="Normal 2 2 14 4" xfId="3874"/>
    <cellStyle name="Normal 2 2 14 5" xfId="4952"/>
    <cellStyle name="Normal 2 2 14 6" xfId="5052"/>
    <cellStyle name="Normal 2 2 140" xfId="636"/>
    <cellStyle name="Normal 2 2 141" xfId="637"/>
    <cellStyle name="Normal 2 2 142" xfId="638"/>
    <cellStyle name="Normal 2 2 143" xfId="639"/>
    <cellStyle name="Normal 2 2 144" xfId="643"/>
    <cellStyle name="Normal 2 2 144 10" xfId="4886"/>
    <cellStyle name="Normal 2 2 144 2" xfId="1016"/>
    <cellStyle name="Normal 2 2 144 2 2" xfId="1025"/>
    <cellStyle name="Normal 2 2 144 2 2 2" xfId="1124"/>
    <cellStyle name="Normal 2 2 144 2 2 2 2" xfId="1132"/>
    <cellStyle name="Normal 2 2 144 2 2 2 2 2" xfId="3897"/>
    <cellStyle name="Normal 2 2 144 2 2 2 2 3" xfId="3062"/>
    <cellStyle name="Normal 2 2 144 2 2 2 2 4" xfId="3637"/>
    <cellStyle name="Normal 2 2 144 2 2 2 2 5" xfId="3261"/>
    <cellStyle name="Normal 2 2 144 2 2 2 2 6" xfId="3794"/>
    <cellStyle name="Normal 2 2 144 2 2 2 3" xfId="1185"/>
    <cellStyle name="Normal 2 2 144 2 2 2 3 2" xfId="3940"/>
    <cellStyle name="Normal 2 2 144 2 2 2 3 3" xfId="4088"/>
    <cellStyle name="Normal 2 2 144 2 2 2 3 4" xfId="4444"/>
    <cellStyle name="Normal 2 2 144 2 2 2 3 5" xfId="3573"/>
    <cellStyle name="Normal 2 2 144 2 2 2 3 6" xfId="4286"/>
    <cellStyle name="Normal 2 2 144 2 2 2 4" xfId="1237"/>
    <cellStyle name="Normal 2 2 144 2 2 2 4 2" xfId="3980"/>
    <cellStyle name="Normal 2 2 144 2 2 2 4 3" xfId="4081"/>
    <cellStyle name="Normal 2 2 144 2 2 2 4 4" xfId="4326"/>
    <cellStyle name="Normal 2 2 144 2 2 2 4 5" xfId="4582"/>
    <cellStyle name="Normal 2 2 144 2 2 2 4 6" xfId="4884"/>
    <cellStyle name="Normal 2 2 144 2 2 3" xfId="1177"/>
    <cellStyle name="Normal 2 2 144 2 2 4" xfId="1229"/>
    <cellStyle name="Normal 2 2 144 2 2 5" xfId="3816"/>
    <cellStyle name="Normal 2 2 144 2 2 6" xfId="3449"/>
    <cellStyle name="Normal 2 2 144 2 2 7" xfId="3643"/>
    <cellStyle name="Normal 2 2 144 2 2 8" xfId="4074"/>
    <cellStyle name="Normal 2 2 144 2 2 9" xfId="4480"/>
    <cellStyle name="Normal 2 2 144 2 3" xfId="845"/>
    <cellStyle name="Normal 2 2 144 2 3 2" xfId="3680"/>
    <cellStyle name="Normal 2 2 144 2 3 3" xfId="4500"/>
    <cellStyle name="Normal 2 2 144 2 3 4" xfId="3873"/>
    <cellStyle name="Normal 2 2 144 2 3 5" xfId="3930"/>
    <cellStyle name="Normal 2 2 144 2 3 6" xfId="3512"/>
    <cellStyle name="Normal 2 2 144 2 4" xfId="1060"/>
    <cellStyle name="Normal 2 2 144 2 4 2" xfId="3841"/>
    <cellStyle name="Normal 2 2 144 2 4 3" xfId="3889"/>
    <cellStyle name="Normal 2 2 144 2 4 4" xfId="4080"/>
    <cellStyle name="Normal 2 2 144 2 4 5" xfId="3802"/>
    <cellStyle name="Normal 2 2 144 2 4 6" xfId="3698"/>
    <cellStyle name="Normal 2 2 144 2 5" xfId="928"/>
    <cellStyle name="Normal 2 2 144 2 5 2" xfId="3745"/>
    <cellStyle name="Normal 2 2 144 2 5 3" xfId="3432"/>
    <cellStyle name="Normal 2 2 144 2 5 4" xfId="3416"/>
    <cellStyle name="Normal 2 2 144 2 5 5" xfId="4244"/>
    <cellStyle name="Normal 2 2 144 2 5 6" xfId="4221"/>
    <cellStyle name="Normal 2 2 144 3" xfId="895"/>
    <cellStyle name="Normal 2 2 144 3 2" xfId="1096"/>
    <cellStyle name="Normal 2 2 144 3 2 2" xfId="3870"/>
    <cellStyle name="Normal 2 2 144 3 2 3" xfId="3954"/>
    <cellStyle name="Normal 2 2 144 3 2 4" xfId="4321"/>
    <cellStyle name="Normal 2 2 144 3 2 5" xfId="3646"/>
    <cellStyle name="Normal 2 2 144 3 2 6" xfId="4071"/>
    <cellStyle name="Normal 2 2 144 3 3" xfId="1149"/>
    <cellStyle name="Normal 2 2 144 3 3 2" xfId="3911"/>
    <cellStyle name="Normal 2 2 144 3 3 3" xfId="4093"/>
    <cellStyle name="Normal 2 2 144 3 3 4" xfId="4318"/>
    <cellStyle name="Normal 2 2 144 3 3 5" xfId="3620"/>
    <cellStyle name="Normal 2 2 144 3 3 6" xfId="4381"/>
    <cellStyle name="Normal 2 2 144 3 4" xfId="1201"/>
    <cellStyle name="Normal 2 2 144 3 4 2" xfId="3951"/>
    <cellStyle name="Normal 2 2 144 3 4 3" xfId="3817"/>
    <cellStyle name="Normal 2 2 144 3 4 4" xfId="4449"/>
    <cellStyle name="Normal 2 2 144 3 4 5" xfId="4278"/>
    <cellStyle name="Normal 2 2 144 3 4 6" xfId="4793"/>
    <cellStyle name="Normal 2 2 144 4" xfId="1075"/>
    <cellStyle name="Normal 2 2 144 5" xfId="893"/>
    <cellStyle name="Normal 2 2 144 6" xfId="3517"/>
    <cellStyle name="Normal 2 2 144 7" xfId="3367"/>
    <cellStyle name="Normal 2 2 144 8" xfId="3112"/>
    <cellStyle name="Normal 2 2 144 9" xfId="4503"/>
    <cellStyle name="Normal 2 2 145" xfId="641"/>
    <cellStyle name="Normal 2 2 145 2" xfId="3515"/>
    <cellStyle name="Normal 2 2 145 3" xfId="3155"/>
    <cellStyle name="Normal 2 2 145 4" xfId="3055"/>
    <cellStyle name="Normal 2 2 145 5" xfId="4494"/>
    <cellStyle name="Normal 2 2 145 6" xfId="4250"/>
    <cellStyle name="Normal 2 2 146" xfId="665"/>
    <cellStyle name="Normal 2 2 146 2" xfId="3535"/>
    <cellStyle name="Normal 2 2 146 3" xfId="3304"/>
    <cellStyle name="Normal 2 2 146 4" xfId="3483"/>
    <cellStyle name="Normal 2 2 146 5" xfId="4342"/>
    <cellStyle name="Normal 2 2 146 6" xfId="4481"/>
    <cellStyle name="Normal 2 2 147" xfId="803"/>
    <cellStyle name="Normal 2 2 147 2" xfId="3648"/>
    <cellStyle name="Normal 2 2 147 3" xfId="3845"/>
    <cellStyle name="Normal 2 2 147 4" xfId="3036"/>
    <cellStyle name="Normal 2 2 147 5" xfId="3379"/>
    <cellStyle name="Normal 2 2 147 6" xfId="3786"/>
    <cellStyle name="Normal 2 2 148" xfId="742"/>
    <cellStyle name="Normal 2 2 148 2" xfId="3597"/>
    <cellStyle name="Normal 2 2 148 3" xfId="3894"/>
    <cellStyle name="Normal 2 2 148 4" xfId="3806"/>
    <cellStyle name="Normal 2 2 148 5" xfId="3994"/>
    <cellStyle name="Normal 2 2 148 6" xfId="4664"/>
    <cellStyle name="Normal 2 2 149" xfId="812"/>
    <cellStyle name="Normal 2 2 149 2" xfId="3654"/>
    <cellStyle name="Normal 2 2 149 3" xfId="4505"/>
    <cellStyle name="Normal 2 2 149 4" xfId="3559"/>
    <cellStyle name="Normal 2 2 149 5" xfId="4431"/>
    <cellStyle name="Normal 2 2 149 6" xfId="4680"/>
    <cellStyle name="Normal 2 2 15" xfId="122"/>
    <cellStyle name="Normal 2 2 15 2" xfId="3135"/>
    <cellStyle name="Normal 2 2 15 3" xfId="3421"/>
    <cellStyle name="Normal 2 2 15 4" xfId="3765"/>
    <cellStyle name="Normal 2 2 15 5" xfId="4849"/>
    <cellStyle name="Normal 2 2 15 6" xfId="4987"/>
    <cellStyle name="Normal 2 2 150" xfId="704"/>
    <cellStyle name="Normal 2 2 150 2" xfId="3567"/>
    <cellStyle name="Normal 2 2 150 3" xfId="3202"/>
    <cellStyle name="Normal 2 2 150 4" xfId="3898"/>
    <cellStyle name="Normal 2 2 150 5" xfId="3828"/>
    <cellStyle name="Normal 2 2 150 6" xfId="4601"/>
    <cellStyle name="Normal 2 2 151" xfId="789"/>
    <cellStyle name="Normal 2 2 151 2" xfId="3635"/>
    <cellStyle name="Normal 2 2 151 3" xfId="4502"/>
    <cellStyle name="Normal 2 2 151 4" xfId="3796"/>
    <cellStyle name="Normal 2 2 151 5" xfId="4451"/>
    <cellStyle name="Normal 2 2 151 6" xfId="4424"/>
    <cellStyle name="Normal 2 2 152" xfId="788"/>
    <cellStyle name="Normal 2 2 152 2" xfId="3634"/>
    <cellStyle name="Normal 2 2 152 3" xfId="3703"/>
    <cellStyle name="Normal 2 2 152 4" xfId="3778"/>
    <cellStyle name="Normal 2 2 152 5" xfId="3334"/>
    <cellStyle name="Normal 2 2 152 6" xfId="3846"/>
    <cellStyle name="Normal 2 2 153" xfId="792"/>
    <cellStyle name="Normal 2 2 153 2" xfId="3638"/>
    <cellStyle name="Normal 2 2 153 3" xfId="4192"/>
    <cellStyle name="Normal 2 2 153 4" xfId="4203"/>
    <cellStyle name="Normal 2 2 153 5" xfId="3063"/>
    <cellStyle name="Normal 2 2 153 6" xfId="3732"/>
    <cellStyle name="Normal 2 2 154" xfId="777"/>
    <cellStyle name="Normal 2 2 154 2" xfId="3626"/>
    <cellStyle name="Normal 2 2 154 3" xfId="3917"/>
    <cellStyle name="Normal 2 2 154 4" xfId="3598"/>
    <cellStyle name="Normal 2 2 154 5" xfId="3767"/>
    <cellStyle name="Normal 2 2 154 6" xfId="3866"/>
    <cellStyle name="Normal 2 2 155" xfId="828"/>
    <cellStyle name="Normal 2 2 155 2" xfId="3667"/>
    <cellStyle name="Normal 2 2 155 3" xfId="3617"/>
    <cellStyle name="Normal 2 2 155 4" xfId="3696"/>
    <cellStyle name="Normal 2 2 155 5" xfId="4889"/>
    <cellStyle name="Normal 2 2 155 6" xfId="5000"/>
    <cellStyle name="Normal 2 2 156" xfId="846"/>
    <cellStyle name="Normal 2 2 156 2" xfId="3681"/>
    <cellStyle name="Normal 2 2 156 3" xfId="4183"/>
    <cellStyle name="Normal 2 2 156 4" xfId="3162"/>
    <cellStyle name="Normal 2 2 156 5" xfId="3329"/>
    <cellStyle name="Normal 2 2 156 6" xfId="3479"/>
    <cellStyle name="Normal 2 2 157" xfId="693"/>
    <cellStyle name="Normal 2 2 157 2" xfId="3558"/>
    <cellStyle name="Normal 2 2 157 3" xfId="3229"/>
    <cellStyle name="Normal 2 2 157 4" xfId="3674"/>
    <cellStyle name="Normal 2 2 157 5" xfId="3717"/>
    <cellStyle name="Normal 2 2 157 6" xfId="3030"/>
    <cellStyle name="Normal 2 2 158" xfId="835"/>
    <cellStyle name="Normal 2 2 158 2" xfId="3673"/>
    <cellStyle name="Normal 2 2 158 3" xfId="3762"/>
    <cellStyle name="Normal 2 2 158 4" xfId="3729"/>
    <cellStyle name="Normal 2 2 158 5" xfId="3860"/>
    <cellStyle name="Normal 2 2 158 6" xfId="3963"/>
    <cellStyle name="Normal 2 2 159" xfId="889"/>
    <cellStyle name="Normal 2 2 159 2" xfId="3715"/>
    <cellStyle name="Normal 2 2 159 3" xfId="3871"/>
    <cellStyle name="Normal 2 2 159 4" xfId="3243"/>
    <cellStyle name="Normal 2 2 159 5" xfId="3675"/>
    <cellStyle name="Normal 2 2 159 6" xfId="4926"/>
    <cellStyle name="Normal 2 2 16" xfId="152"/>
    <cellStyle name="Normal 2 2 16 2" xfId="3157"/>
    <cellStyle name="Normal 2 2 16 3" xfId="3378"/>
    <cellStyle name="Normal 2 2 16 4" xfId="4397"/>
    <cellStyle name="Normal 2 2 16 5" xfId="4837"/>
    <cellStyle name="Normal 2 2 16 6" xfId="4978"/>
    <cellStyle name="Normal 2 2 160" xfId="657"/>
    <cellStyle name="Normal 2 2 160 2" xfId="3528"/>
    <cellStyle name="Normal 2 2 160 3" xfId="3327"/>
    <cellStyle name="Normal 2 2 160 4" xfId="4005"/>
    <cellStyle name="Normal 2 2 160 5" xfId="3639"/>
    <cellStyle name="Normal 2 2 160 6" xfId="3228"/>
    <cellStyle name="Normal 2 2 161" xfId="829"/>
    <cellStyle name="Normal 2 2 161 2" xfId="3668"/>
    <cellStyle name="Normal 2 2 161 3" xfId="3641"/>
    <cellStyle name="Normal 2 2 161 4" xfId="3561"/>
    <cellStyle name="Normal 2 2 161 5" xfId="4594"/>
    <cellStyle name="Normal 2 2 161 6" xfId="4782"/>
    <cellStyle name="Normal 2 2 162" xfId="684"/>
    <cellStyle name="Normal 2 2 162 2" xfId="3550"/>
    <cellStyle name="Normal 2 2 162 3" xfId="3251"/>
    <cellStyle name="Normal 2 2 162 4" xfId="3496"/>
    <cellStyle name="Normal 2 2 162 5" xfId="3078"/>
    <cellStyle name="Normal 2 2 162 6" xfId="4163"/>
    <cellStyle name="Normal 2 2 163" xfId="735"/>
    <cellStyle name="Normal 2 2 163 2" xfId="3590"/>
    <cellStyle name="Normal 2 2 163 3" xfId="3848"/>
    <cellStyle name="Normal 2 2 163 4" xfId="3863"/>
    <cellStyle name="Normal 2 2 163 5" xfId="3764"/>
    <cellStyle name="Normal 2 2 163 6" xfId="4366"/>
    <cellStyle name="Normal 2 2 164" xfId="678"/>
    <cellStyle name="Normal 2 2 164 2" xfId="3544"/>
    <cellStyle name="Normal 2 2 164 3" xfId="3272"/>
    <cellStyle name="Normal 2 2 164 4" xfId="4107"/>
    <cellStyle name="Normal 2 2 164 5" xfId="3041"/>
    <cellStyle name="Normal 2 2 164 6" xfId="4894"/>
    <cellStyle name="Normal 2 2 165" xfId="761"/>
    <cellStyle name="Normal 2 2 165 2" xfId="3614"/>
    <cellStyle name="Normal 2 2 165 3" xfId="3780"/>
    <cellStyle name="Normal 2 2 165 4" xfId="4372"/>
    <cellStyle name="Normal 2 2 165 5" xfId="3335"/>
    <cellStyle name="Normal 2 2 165 6" xfId="4736"/>
    <cellStyle name="Normal 2 2 166" xfId="736"/>
    <cellStyle name="Normal 2 2 166 2" xfId="3591"/>
    <cellStyle name="Normal 2 2 166 3" xfId="3722"/>
    <cellStyle name="Normal 2 2 166 4" xfId="3663"/>
    <cellStyle name="Normal 2 2 166 5" xfId="3076"/>
    <cellStyle name="Normal 2 2 166 6" xfId="4667"/>
    <cellStyle name="Normal 2 2 167" xfId="833"/>
    <cellStyle name="Normal 2 2 167 2" xfId="3672"/>
    <cellStyle name="Normal 2 2 167 3" xfId="3771"/>
    <cellStyle name="Normal 2 2 167 4" xfId="3389"/>
    <cellStyle name="Normal 2 2 167 5" xfId="3594"/>
    <cellStyle name="Normal 2 2 167 6" xfId="4949"/>
    <cellStyle name="Normal 2 2 168" xfId="897"/>
    <cellStyle name="Normal 2 2 168 2" xfId="861"/>
    <cellStyle name="Normal 2 2 168 2 2" xfId="1117"/>
    <cellStyle name="Normal 2 2 168 2 2 2" xfId="3884"/>
    <cellStyle name="Normal 2 2 168 2 2 3" xfId="4014"/>
    <cellStyle name="Normal 2 2 168 2 2 4" xfId="4347"/>
    <cellStyle name="Normal 2 2 168 2 2 5" xfId="4678"/>
    <cellStyle name="Normal 2 2 168 2 2 6" xfId="3690"/>
    <cellStyle name="Normal 2 2 168 2 3" xfId="1170"/>
    <cellStyle name="Normal 2 2 168 2 3 2" xfId="3928"/>
    <cellStyle name="Normal 2 2 168 2 3 3" xfId="3671"/>
    <cellStyle name="Normal 2 2 168 2 3 4" xfId="3618"/>
    <cellStyle name="Normal 2 2 168 2 3 5" xfId="3705"/>
    <cellStyle name="Normal 2 2 168 2 3 6" xfId="3955"/>
    <cellStyle name="Normal 2 2 168 2 4" xfId="1222"/>
    <cellStyle name="Normal 2 2 168 2 4 2" xfId="3969"/>
    <cellStyle name="Normal 2 2 168 2 4 3" xfId="3508"/>
    <cellStyle name="Normal 2 2 168 2 4 4" xfId="3562"/>
    <cellStyle name="Normal 2 2 168 2 4 5" xfId="3978"/>
    <cellStyle name="Normal 2 2 168 2 4 6" xfId="3077"/>
    <cellStyle name="Normal 2 2 168 3" xfId="655"/>
    <cellStyle name="Normal 2 2 168 4" xfId="1014"/>
    <cellStyle name="Normal 2 2 168 5" xfId="3720"/>
    <cellStyle name="Normal 2 2 168 6" xfId="3941"/>
    <cellStyle name="Normal 2 2 168 7" xfId="3346"/>
    <cellStyle name="Normal 2 2 168 8" xfId="4273"/>
    <cellStyle name="Normal 2 2 168 9" xfId="3858"/>
    <cellStyle name="Normal 2 2 169" xfId="688"/>
    <cellStyle name="Normal 2 2 169 2" xfId="3554"/>
    <cellStyle name="Normal 2 2 169 3" xfId="3242"/>
    <cellStyle name="Normal 2 2 169 4" xfId="4096"/>
    <cellStyle name="Normal 2 2 169 5" xfId="4558"/>
    <cellStyle name="Normal 2 2 169 6" xfId="4674"/>
    <cellStyle name="Normal 2 2 17" xfId="156"/>
    <cellStyle name="Normal 2 2 17 2" xfId="3160"/>
    <cellStyle name="Normal 2 2 17 3" xfId="4057"/>
    <cellStyle name="Normal 2 2 17 4" xfId="3801"/>
    <cellStyle name="Normal 2 2 17 5" xfId="4844"/>
    <cellStyle name="Normal 2 2 17 6" xfId="4983"/>
    <cellStyle name="Normal 2 2 170" xfId="724"/>
    <cellStyle name="Normal 2 2 170 2" xfId="3584"/>
    <cellStyle name="Normal 2 2 170 3" xfId="4501"/>
    <cellStyle name="Normal 2 2 170 4" xfId="4141"/>
    <cellStyle name="Normal 2 2 170 5" xfId="4384"/>
    <cellStyle name="Normal 2 2 170 6" xfId="4175"/>
    <cellStyle name="Normal 2 2 171" xfId="716"/>
    <cellStyle name="Normal 2 2 171 2" xfId="3578"/>
    <cellStyle name="Normal 2 2 171 3" xfId="3172"/>
    <cellStyle name="Normal 2 2 171 4" xfId="4694"/>
    <cellStyle name="Normal 2 2 171 5" xfId="4402"/>
    <cellStyle name="Normal 2 2 171 6" xfId="3684"/>
    <cellStyle name="Normal 2 2 172" xfId="1252"/>
    <cellStyle name="Normal 2 2 173" xfId="1259"/>
    <cellStyle name="Normal 2 2 174" xfId="1261"/>
    <cellStyle name="Normal 2 2 175" xfId="1256"/>
    <cellStyle name="Normal 2 2 176" xfId="1260"/>
    <cellStyle name="Normal 2 2 177" xfId="1257"/>
    <cellStyle name="Normal 2 2 178" xfId="1255"/>
    <cellStyle name="Normal 2 2 179" xfId="1254"/>
    <cellStyle name="Normal 2 2 18" xfId="160"/>
    <cellStyle name="Normal 2 2 18 2" xfId="3164"/>
    <cellStyle name="Normal 2 2 18 3" xfId="4055"/>
    <cellStyle name="Normal 2 2 18 4" xfId="4146"/>
    <cellStyle name="Normal 2 2 18 5" xfId="4842"/>
    <cellStyle name="Normal 2 2 18 6" xfId="4981"/>
    <cellStyle name="Normal 2 2 180" xfId="1258"/>
    <cellStyle name="Normal 2 2 181" xfId="1262"/>
    <cellStyle name="Normal 2 2 182" xfId="1263"/>
    <cellStyle name="Normal 2 2 183" xfId="1253"/>
    <cellStyle name="Normal 2 2 184" xfId="1759"/>
    <cellStyle name="Normal 2 2 184 2" xfId="2027"/>
    <cellStyle name="Normal 2 2 184 3" xfId="8472"/>
    <cellStyle name="Normal 2 2 184 4" xfId="8489"/>
    <cellStyle name="Normal 2 2 185" xfId="2039"/>
    <cellStyle name="Normal 2 2 186" xfId="2082"/>
    <cellStyle name="Normal 2 2 187" xfId="2588"/>
    <cellStyle name="Normal 2 2 188" xfId="2617"/>
    <cellStyle name="Normal 2 2 188 10" xfId="6137"/>
    <cellStyle name="Normal 2 2 188 11" xfId="5672"/>
    <cellStyle name="Normal 2 2 188 12" xfId="6099"/>
    <cellStyle name="Normal 2 2 188 13" xfId="5920"/>
    <cellStyle name="Normal 2 2 188 14" xfId="6249"/>
    <cellStyle name="Normal 2 2 188 15" xfId="6917"/>
    <cellStyle name="Normal 2 2 188 16" xfId="6981"/>
    <cellStyle name="Normal 2 2 188 17" xfId="7038"/>
    <cellStyle name="Normal 2 2 188 18" xfId="7087"/>
    <cellStyle name="Normal 2 2 188 19" xfId="7131"/>
    <cellStyle name="Normal 2 2 188 2" xfId="3052"/>
    <cellStyle name="Normal 2 2 188 2 10" xfId="6266"/>
    <cellStyle name="Normal 2 2 188 2 11" xfId="5841"/>
    <cellStyle name="Normal 2 2 188 2 12" xfId="6563"/>
    <cellStyle name="Normal 2 2 188 2 13" xfId="6222"/>
    <cellStyle name="Normal 2 2 188 2 14" xfId="5591"/>
    <cellStyle name="Normal 2 2 188 2 15" xfId="5626"/>
    <cellStyle name="Normal 2 2 188 2 2" xfId="4520"/>
    <cellStyle name="Normal 2 2 188 2 3" xfId="5260"/>
    <cellStyle name="Normal 2 2 188 2 4" xfId="2722"/>
    <cellStyle name="Normal 2 2 188 2 5" xfId="2896"/>
    <cellStyle name="Normal 2 2 188 2 6" xfId="6625"/>
    <cellStyle name="Normal 2 2 188 2 7" xfId="6841"/>
    <cellStyle name="Normal 2 2 188 2 8" xfId="5795"/>
    <cellStyle name="Normal 2 2 188 2 9" xfId="5802"/>
    <cellStyle name="Normal 2 2 188 3" xfId="4711"/>
    <cellStyle name="Normal 2 2 188 4" xfId="4901"/>
    <cellStyle name="Normal 2 2 188 5" xfId="5009"/>
    <cellStyle name="Normal 2 2 188 6" xfId="5071"/>
    <cellStyle name="Normal 2 2 188 7" xfId="5108"/>
    <cellStyle name="Normal 2 2 188 8" xfId="2786"/>
    <cellStyle name="Normal 2 2 188 9" xfId="5317"/>
    <cellStyle name="Normal 2 2 189" xfId="2687"/>
    <cellStyle name="Normal 2 2 19" xfId="164"/>
    <cellStyle name="Normal 2 2 19 2" xfId="3167"/>
    <cellStyle name="Normal 2 2 19 3" xfId="4004"/>
    <cellStyle name="Normal 2 2 19 4" xfId="4408"/>
    <cellStyle name="Normal 2 2 19 5" xfId="4643"/>
    <cellStyle name="Normal 2 2 19 6" xfId="3832"/>
    <cellStyle name="Normal 2 2 190" xfId="2723"/>
    <cellStyle name="Normal 2 2 190 10" xfId="5375"/>
    <cellStyle name="Normal 2 2 190 11" xfId="5456"/>
    <cellStyle name="Normal 2 2 190 12" xfId="5717"/>
    <cellStyle name="Normal 2 2 190 13" xfId="5599"/>
    <cellStyle name="Normal 2 2 190 14" xfId="5501"/>
    <cellStyle name="Normal 2 2 190 15" xfId="5852"/>
    <cellStyle name="Normal 2 2 190 2" xfId="4492"/>
    <cellStyle name="Normal 2 2 190 3" xfId="5255"/>
    <cellStyle name="Normal 2 2 190 4" xfId="2965"/>
    <cellStyle name="Normal 2 2 190 5" xfId="2986"/>
    <cellStyle name="Normal 2 2 190 6" xfId="6612"/>
    <cellStyle name="Normal 2 2 190 7" xfId="6091"/>
    <cellStyle name="Normal 2 2 190 8" xfId="6274"/>
    <cellStyle name="Normal 2 2 190 9" xfId="5539"/>
    <cellStyle name="Normal 2 2 191" xfId="4772"/>
    <cellStyle name="Normal 2 2 192" xfId="4863"/>
    <cellStyle name="Normal 2 2 193" xfId="4995"/>
    <cellStyle name="Normal 2 2 194" xfId="2958"/>
    <cellStyle name="Normal 2 2 195" xfId="5238"/>
    <cellStyle name="Normal 2 2 196" xfId="2904"/>
    <cellStyle name="Normal 2 2 197" xfId="5376"/>
    <cellStyle name="Normal 2 2 198" xfId="6128"/>
    <cellStyle name="Normal 2 2 199" xfId="5918"/>
    <cellStyle name="Normal 2 2 2" xfId="109"/>
    <cellStyle name="Normal 2 2 2 10" xfId="151"/>
    <cellStyle name="Normal 2 2 2 100" xfId="509"/>
    <cellStyle name="Normal 2 2 2 101" xfId="513"/>
    <cellStyle name="Normal 2 2 2 102" xfId="517"/>
    <cellStyle name="Normal 2 2 2 103" xfId="521"/>
    <cellStyle name="Normal 2 2 2 104" xfId="525"/>
    <cellStyle name="Normal 2 2 2 105" xfId="529"/>
    <cellStyle name="Normal 2 2 2 106" xfId="533"/>
    <cellStyle name="Normal 2 2 2 107" xfId="537"/>
    <cellStyle name="Normal 2 2 2 108" xfId="541"/>
    <cellStyle name="Normal 2 2 2 109" xfId="545"/>
    <cellStyle name="Normal 2 2 2 11" xfId="155"/>
    <cellStyle name="Normal 2 2 2 110" xfId="549"/>
    <cellStyle name="Normal 2 2 2 111" xfId="553"/>
    <cellStyle name="Normal 2 2 2 112" xfId="557"/>
    <cellStyle name="Normal 2 2 2 113" xfId="561"/>
    <cellStyle name="Normal 2 2 2 114" xfId="565"/>
    <cellStyle name="Normal 2 2 2 115" xfId="569"/>
    <cellStyle name="Normal 2 2 2 116" xfId="573"/>
    <cellStyle name="Normal 2 2 2 117" xfId="577"/>
    <cellStyle name="Normal 2 2 2 118" xfId="581"/>
    <cellStyle name="Normal 2 2 2 119" xfId="585"/>
    <cellStyle name="Normal 2 2 2 12" xfId="159"/>
    <cellStyle name="Normal 2 2 2 120" xfId="589"/>
    <cellStyle name="Normal 2 2 2 121" xfId="593"/>
    <cellStyle name="Normal 2 2 2 122" xfId="597"/>
    <cellStyle name="Normal 2 2 2 123" xfId="601"/>
    <cellStyle name="Normal 2 2 2 124" xfId="605"/>
    <cellStyle name="Normal 2 2 2 125" xfId="609"/>
    <cellStyle name="Normal 2 2 2 126" xfId="613"/>
    <cellStyle name="Normal 2 2 2 127" xfId="616"/>
    <cellStyle name="Normal 2 2 2 128" xfId="619"/>
    <cellStyle name="Normal 2 2 2 129" xfId="622"/>
    <cellStyle name="Normal 2 2 2 13" xfId="163"/>
    <cellStyle name="Normal 2 2 2 130" xfId="625"/>
    <cellStyle name="Normal 2 2 2 131" xfId="628"/>
    <cellStyle name="Normal 2 2 2 132" xfId="668"/>
    <cellStyle name="Normal 2 2 2 132 2" xfId="1017"/>
    <cellStyle name="Normal 2 2 2 132 2 2" xfId="1028"/>
    <cellStyle name="Normal 2 2 2 132 2 2 2" xfId="1125"/>
    <cellStyle name="Normal 2 2 2 132 2 2 2 2" xfId="1133"/>
    <cellStyle name="Normal 2 2 2 132 2 2 2 3" xfId="1186"/>
    <cellStyle name="Normal 2 2 2 132 2 2 2 4" xfId="1238"/>
    <cellStyle name="Normal 2 2 2 132 2 2 3" xfId="1178"/>
    <cellStyle name="Normal 2 2 2 132 2 2 4" xfId="1230"/>
    <cellStyle name="Normal 2 2 2 132 2 3" xfId="699"/>
    <cellStyle name="Normal 2 2 2 132 2 4" xfId="1073"/>
    <cellStyle name="Normal 2 2 2 132 2 5" xfId="872"/>
    <cellStyle name="Normal 2 2 2 132 3" xfId="723"/>
    <cellStyle name="Normal 2 2 2 132 3 2" xfId="1097"/>
    <cellStyle name="Normal 2 2 2 132 3 3" xfId="1150"/>
    <cellStyle name="Normal 2 2 2 132 3 4" xfId="1202"/>
    <cellStyle name="Normal 2 2 2 132 4" xfId="1081"/>
    <cellStyle name="Normal 2 2 2 132 5" xfId="1090"/>
    <cellStyle name="Normal 2 2 2 133" xfId="793"/>
    <cellStyle name="Normal 2 2 2 134" xfId="772"/>
    <cellStyle name="Normal 2 2 2 135" xfId="839"/>
    <cellStyle name="Normal 2 2 2 136" xfId="867"/>
    <cellStyle name="Normal 2 2 2 137" xfId="904"/>
    <cellStyle name="Normal 2 2 2 138" xfId="910"/>
    <cellStyle name="Normal 2 2 2 139" xfId="915"/>
    <cellStyle name="Normal 2 2 2 14" xfId="167"/>
    <cellStyle name="Normal 2 2 2 140" xfId="922"/>
    <cellStyle name="Normal 2 2 2 141" xfId="927"/>
    <cellStyle name="Normal 2 2 2 142" xfId="934"/>
    <cellStyle name="Normal 2 2 2 143" xfId="940"/>
    <cellStyle name="Normal 2 2 2 144" xfId="945"/>
    <cellStyle name="Normal 2 2 2 145" xfId="950"/>
    <cellStyle name="Normal 2 2 2 146" xfId="955"/>
    <cellStyle name="Normal 2 2 2 147" xfId="961"/>
    <cellStyle name="Normal 2 2 2 148" xfId="966"/>
    <cellStyle name="Normal 2 2 2 149" xfId="972"/>
    <cellStyle name="Normal 2 2 2 15" xfId="171"/>
    <cellStyle name="Normal 2 2 2 150" xfId="977"/>
    <cellStyle name="Normal 2 2 2 151" xfId="982"/>
    <cellStyle name="Normal 2 2 2 152" xfId="986"/>
    <cellStyle name="Normal 2 2 2 153" xfId="991"/>
    <cellStyle name="Normal 2 2 2 154" xfId="997"/>
    <cellStyle name="Normal 2 2 2 155" xfId="1002"/>
    <cellStyle name="Normal 2 2 2 156" xfId="1007"/>
    <cellStyle name="Normal 2 2 2 156 2" xfId="648"/>
    <cellStyle name="Normal 2 2 2 156 2 2" xfId="1121"/>
    <cellStyle name="Normal 2 2 2 156 2 3" xfId="1174"/>
    <cellStyle name="Normal 2 2 2 156 2 4" xfId="1226"/>
    <cellStyle name="Normal 2 2 2 156 3" xfId="834"/>
    <cellStyle name="Normal 2 2 2 156 4" xfId="729"/>
    <cellStyle name="Normal 2 2 2 157" xfId="814"/>
    <cellStyle name="Normal 2 2 2 158" xfId="1083"/>
    <cellStyle name="Normal 2 2 2 159" xfId="1092"/>
    <cellStyle name="Normal 2 2 2 16" xfId="174"/>
    <cellStyle name="Normal 2 2 2 160" xfId="1761"/>
    <cellStyle name="Normal 2 2 2 160 2" xfId="2029"/>
    <cellStyle name="Normal 2 2 2 160 3" xfId="8473"/>
    <cellStyle name="Normal 2 2 2 160 4" xfId="8488"/>
    <cellStyle name="Normal 2 2 2 161" xfId="2038"/>
    <cellStyle name="Normal 2 2 2 162" xfId="2084"/>
    <cellStyle name="Normal 2 2 2 163" xfId="2589"/>
    <cellStyle name="Normal 2 2 2 164" xfId="2639"/>
    <cellStyle name="Normal 2 2 2 164 10" xfId="6154"/>
    <cellStyle name="Normal 2 2 2 164 11" xfId="5587"/>
    <cellStyle name="Normal 2 2 2 164 12" xfId="6414"/>
    <cellStyle name="Normal 2 2 2 164 13" xfId="6385"/>
    <cellStyle name="Normal 2 2 2 164 14" xfId="6111"/>
    <cellStyle name="Normal 2 2 2 164 15" xfId="6516"/>
    <cellStyle name="Normal 2 2 2 164 16" xfId="5473"/>
    <cellStyle name="Normal 2 2 2 164 17" xfId="6607"/>
    <cellStyle name="Normal 2 2 2 164 18" xfId="6095"/>
    <cellStyle name="Normal 2 2 2 164 19" xfId="5826"/>
    <cellStyle name="Normal 2 2 2 164 2" xfId="3096"/>
    <cellStyle name="Normal 2 2 2 164 2 10" xfId="5570"/>
    <cellStyle name="Normal 2 2 2 164 2 11" xfId="5378"/>
    <cellStyle name="Normal 2 2 2 164 2 12" xfId="6910"/>
    <cellStyle name="Normal 2 2 2 164 2 13" xfId="6975"/>
    <cellStyle name="Normal 2 2 2 164 2 14" xfId="7033"/>
    <cellStyle name="Normal 2 2 2 164 2 15" xfId="7082"/>
    <cellStyle name="Normal 2 2 2 164 2 2" xfId="4533"/>
    <cellStyle name="Normal 2 2 2 164 2 3" xfId="5273"/>
    <cellStyle name="Normal 2 2 2 164 2 4" xfId="2954"/>
    <cellStyle name="Normal 2 2 2 164 2 5" xfId="5218"/>
    <cellStyle name="Normal 2 2 2 164 2 6" xfId="6638"/>
    <cellStyle name="Normal 2 2 2 164 2 7" xfId="6103"/>
    <cellStyle name="Normal 2 2 2 164 2 8" xfId="5950"/>
    <cellStyle name="Normal 2 2 2 164 2 9" xfId="6353"/>
    <cellStyle name="Normal 2 2 2 164 3" xfId="4727"/>
    <cellStyle name="Normal 2 2 2 164 4" xfId="4917"/>
    <cellStyle name="Normal 2 2 2 164 5" xfId="5024"/>
    <cellStyle name="Normal 2 2 2 164 6" xfId="5083"/>
    <cellStyle name="Normal 2 2 2 164 7" xfId="5115"/>
    <cellStyle name="Normal 2 2 2 164 8" xfId="2892"/>
    <cellStyle name="Normal 2 2 2 164 9" xfId="5308"/>
    <cellStyle name="Normal 2 2 2 165" xfId="2682"/>
    <cellStyle name="Normal 2 2 2 166" xfId="2755"/>
    <cellStyle name="Normal 2 2 2 166 10" xfId="5615"/>
    <cellStyle name="Normal 2 2 2 166 11" xfId="5808"/>
    <cellStyle name="Normal 2 2 2 166 12" xfId="5442"/>
    <cellStyle name="Normal 2 2 2 166 13" xfId="6773"/>
    <cellStyle name="Normal 2 2 2 166 14" xfId="6470"/>
    <cellStyle name="Normal 2 2 2 166 15" xfId="6524"/>
    <cellStyle name="Normal 2 2 2 166 2" xfId="4176"/>
    <cellStyle name="Normal 2 2 2 166 3" xfId="5222"/>
    <cellStyle name="Normal 2 2 2 166 4" xfId="5297"/>
    <cellStyle name="Normal 2 2 2 166 5" xfId="2893"/>
    <cellStyle name="Normal 2 2 2 166 6" xfId="6499"/>
    <cellStyle name="Normal 2 2 2 166 7" xfId="6722"/>
    <cellStyle name="Normal 2 2 2 166 8" xfId="6754"/>
    <cellStyle name="Normal 2 2 2 166 9" xfId="5405"/>
    <cellStyle name="Normal 2 2 2 167" xfId="3152"/>
    <cellStyle name="Normal 2 2 2 168" xfId="4302"/>
    <cellStyle name="Normal 2 2 2 169" xfId="4819"/>
    <cellStyle name="Normal 2 2 2 17" xfId="177"/>
    <cellStyle name="Normal 2 2 2 170" xfId="2941"/>
    <cellStyle name="Normal 2 2 2 171" xfId="5328"/>
    <cellStyle name="Normal 2 2 2 172" xfId="2882"/>
    <cellStyle name="Normal 2 2 2 173" xfId="5419"/>
    <cellStyle name="Normal 2 2 2 174" xfId="6750"/>
    <cellStyle name="Normal 2 2 2 175" xfId="6023"/>
    <cellStyle name="Normal 2 2 2 176" xfId="5428"/>
    <cellStyle name="Normal 2 2 2 177" xfId="6694"/>
    <cellStyle name="Normal 2 2 2 178" xfId="6255"/>
    <cellStyle name="Normal 2 2 2 179" xfId="5458"/>
    <cellStyle name="Normal 2 2 2 18" xfId="181"/>
    <cellStyle name="Normal 2 2 2 180" xfId="5820"/>
    <cellStyle name="Normal 2 2 2 181" xfId="6295"/>
    <cellStyle name="Normal 2 2 2 182" xfId="5655"/>
    <cellStyle name="Normal 2 2 2 183" xfId="1796"/>
    <cellStyle name="Normal 2 2 2 184" xfId="8485"/>
    <cellStyle name="Normal 2 2 2 19" xfId="185"/>
    <cellStyle name="Normal 2 2 2 2" xfId="111"/>
    <cellStyle name="Normal 2 2 2 2 10" xfId="137"/>
    <cellStyle name="Normal 2 2 2 2 100" xfId="488"/>
    <cellStyle name="Normal 2 2 2 2 101" xfId="492"/>
    <cellStyle name="Normal 2 2 2 2 102" xfId="496"/>
    <cellStyle name="Normal 2 2 2 2 103" xfId="500"/>
    <cellStyle name="Normal 2 2 2 2 104" xfId="504"/>
    <cellStyle name="Normal 2 2 2 2 105" xfId="508"/>
    <cellStyle name="Normal 2 2 2 2 106" xfId="512"/>
    <cellStyle name="Normal 2 2 2 2 107" xfId="516"/>
    <cellStyle name="Normal 2 2 2 2 108" xfId="520"/>
    <cellStyle name="Normal 2 2 2 2 109" xfId="524"/>
    <cellStyle name="Normal 2 2 2 2 11" xfId="125"/>
    <cellStyle name="Normal 2 2 2 2 110" xfId="528"/>
    <cellStyle name="Normal 2 2 2 2 111" xfId="532"/>
    <cellStyle name="Normal 2 2 2 2 112" xfId="536"/>
    <cellStyle name="Normal 2 2 2 2 113" xfId="540"/>
    <cellStyle name="Normal 2 2 2 2 114" xfId="544"/>
    <cellStyle name="Normal 2 2 2 2 115" xfId="548"/>
    <cellStyle name="Normal 2 2 2 2 116" xfId="552"/>
    <cellStyle name="Normal 2 2 2 2 117" xfId="556"/>
    <cellStyle name="Normal 2 2 2 2 118" xfId="560"/>
    <cellStyle name="Normal 2 2 2 2 119" xfId="564"/>
    <cellStyle name="Normal 2 2 2 2 12" xfId="124"/>
    <cellStyle name="Normal 2 2 2 2 120" xfId="568"/>
    <cellStyle name="Normal 2 2 2 2 121" xfId="572"/>
    <cellStyle name="Normal 2 2 2 2 122" xfId="576"/>
    <cellStyle name="Normal 2 2 2 2 123" xfId="580"/>
    <cellStyle name="Normal 2 2 2 2 124" xfId="584"/>
    <cellStyle name="Normal 2 2 2 2 125" xfId="588"/>
    <cellStyle name="Normal 2 2 2 2 126" xfId="592"/>
    <cellStyle name="Normal 2 2 2 2 127" xfId="596"/>
    <cellStyle name="Normal 2 2 2 2 128" xfId="600"/>
    <cellStyle name="Normal 2 2 2 2 129" xfId="604"/>
    <cellStyle name="Normal 2 2 2 2 13" xfId="126"/>
    <cellStyle name="Normal 2 2 2 2 130" xfId="608"/>
    <cellStyle name="Normal 2 2 2 2 131" xfId="612"/>
    <cellStyle name="Normal 2 2 2 2 132" xfId="669"/>
    <cellStyle name="Normal 2 2 2 2 132 2" xfId="1020"/>
    <cellStyle name="Normal 2 2 2 2 132 2 2" xfId="1029"/>
    <cellStyle name="Normal 2 2 2 2 132 2 2 2" xfId="1128"/>
    <cellStyle name="Normal 2 2 2 2 132 2 2 2 2" xfId="1134"/>
    <cellStyle name="Normal 2 2 2 2 132 2 2 2 3" xfId="1187"/>
    <cellStyle name="Normal 2 2 2 2 132 2 2 2 4" xfId="1239"/>
    <cellStyle name="Normal 2 2 2 2 132 2 2 3" xfId="1181"/>
    <cellStyle name="Normal 2 2 2 2 132 2 2 4" xfId="1233"/>
    <cellStyle name="Normal 2 2 2 2 132 2 3" xfId="823"/>
    <cellStyle name="Normal 2 2 2 2 132 2 4" xfId="1077"/>
    <cellStyle name="Normal 2 2 2 2 132 2 5" xfId="1087"/>
    <cellStyle name="Normal 2 2 2 2 132 3" xfId="844"/>
    <cellStyle name="Normal 2 2 2 2 132 3 2" xfId="1098"/>
    <cellStyle name="Normal 2 2 2 2 132 3 3" xfId="1151"/>
    <cellStyle name="Normal 2 2 2 2 132 3 4" xfId="1203"/>
    <cellStyle name="Normal 2 2 2 2 132 4" xfId="990"/>
    <cellStyle name="Normal 2 2 2 2 132 5" xfId="1082"/>
    <cellStyle name="Normal 2 2 2 2 133" xfId="790"/>
    <cellStyle name="Normal 2 2 2 2 134" xfId="786"/>
    <cellStyle name="Normal 2 2 2 2 135" xfId="797"/>
    <cellStyle name="Normal 2 2 2 2 136" xfId="755"/>
    <cellStyle name="Normal 2 2 2 2 137" xfId="767"/>
    <cellStyle name="Normal 2 2 2 2 138" xfId="719"/>
    <cellStyle name="Normal 2 2 2 2 139" xfId="743"/>
    <cellStyle name="Normal 2 2 2 2 14" xfId="146"/>
    <cellStyle name="Normal 2 2 2 2 140" xfId="808"/>
    <cellStyle name="Normal 2 2 2 2 141" xfId="720"/>
    <cellStyle name="Normal 2 2 2 2 142" xfId="739"/>
    <cellStyle name="Normal 2 2 2 2 143" xfId="824"/>
    <cellStyle name="Normal 2 2 2 2 144" xfId="859"/>
    <cellStyle name="Normal 2 2 2 2 145" xfId="874"/>
    <cellStyle name="Normal 2 2 2 2 146" xfId="887"/>
    <cellStyle name="Normal 2 2 2 2 147" xfId="659"/>
    <cellStyle name="Normal 2 2 2 2 148" xfId="820"/>
    <cellStyle name="Normal 2 2 2 2 149" xfId="870"/>
    <cellStyle name="Normal 2 2 2 2 15" xfId="134"/>
    <cellStyle name="Normal 2 2 2 2 150" xfId="896"/>
    <cellStyle name="Normal 2 2 2 2 151" xfId="650"/>
    <cellStyle name="Normal 2 2 2 2 152" xfId="856"/>
    <cellStyle name="Normal 2 2 2 2 153" xfId="892"/>
    <cellStyle name="Normal 2 2 2 2 154" xfId="653"/>
    <cellStyle name="Normal 2 2 2 2 155" xfId="840"/>
    <cellStyle name="Normal 2 2 2 2 156" xfId="864"/>
    <cellStyle name="Normal 2 2 2 2 156 2" xfId="652"/>
    <cellStyle name="Normal 2 2 2 2 156 2 2" xfId="1115"/>
    <cellStyle name="Normal 2 2 2 2 156 2 3" xfId="1168"/>
    <cellStyle name="Normal 2 2 2 2 156 2 4" xfId="1220"/>
    <cellStyle name="Normal 2 2 2 2 156 3" xfId="701"/>
    <cellStyle name="Normal 2 2 2 2 156 4" xfId="1091"/>
    <cellStyle name="Normal 2 2 2 2 157" xfId="960"/>
    <cellStyle name="Normal 2 2 2 2 158" xfId="1070"/>
    <cellStyle name="Normal 2 2 2 2 159" xfId="1001"/>
    <cellStyle name="Normal 2 2 2 2 16" xfId="154"/>
    <cellStyle name="Normal 2 2 2 2 160" xfId="2032"/>
    <cellStyle name="Normal 2 2 2 2 161" xfId="2105"/>
    <cellStyle name="Normal 2 2 2 2 162" xfId="2054"/>
    <cellStyle name="Normal 2 2 2 2 163" xfId="2590"/>
    <cellStyle name="Normal 2 2 2 2 164" xfId="2641"/>
    <cellStyle name="Normal 2 2 2 2 164 10" xfId="6173"/>
    <cellStyle name="Normal 2 2 2 2 164 11" xfId="5455"/>
    <cellStyle name="Normal 2 2 2 2 164 12" xfId="5821"/>
    <cellStyle name="Normal 2 2 2 2 164 13" xfId="5481"/>
    <cellStyle name="Normal 2 2 2 2 164 14" xfId="5367"/>
    <cellStyle name="Normal 2 2 2 2 164 15" xfId="5469"/>
    <cellStyle name="Normal 2 2 2 2 164 16" xfId="5930"/>
    <cellStyle name="Normal 2 2 2 2 164 17" xfId="5544"/>
    <cellStyle name="Normal 2 2 2 2 164 18" xfId="5736"/>
    <cellStyle name="Normal 2 2 2 2 164 19" xfId="6844"/>
    <cellStyle name="Normal 2 2 2 2 164 2" xfId="3124"/>
    <cellStyle name="Normal 2 2 2 2 164 2 10" xfId="5718"/>
    <cellStyle name="Normal 2 2 2 2 164 2 11" xfId="6184"/>
    <cellStyle name="Normal 2 2 2 2 164 2 12" xfId="6743"/>
    <cellStyle name="Normal 2 2 2 2 164 2 13" xfId="6018"/>
    <cellStyle name="Normal 2 2 2 2 164 2 14" xfId="5425"/>
    <cellStyle name="Normal 2 2 2 2 164 2 15" xfId="6038"/>
    <cellStyle name="Normal 2 2 2 2 164 2 2" xfId="4534"/>
    <cellStyle name="Normal 2 2 2 2 164 2 3" xfId="5274"/>
    <cellStyle name="Normal 2 2 2 2 164 2 4" xfId="2980"/>
    <cellStyle name="Normal 2 2 2 2 164 2 5" xfId="2991"/>
    <cellStyle name="Normal 2 2 2 2 164 2 6" xfId="6639"/>
    <cellStyle name="Normal 2 2 2 2 164 2 7" xfId="6012"/>
    <cellStyle name="Normal 2 2 2 2 164 2 8" xfId="5733"/>
    <cellStyle name="Normal 2 2 2 2 164 2 9" xfId="6267"/>
    <cellStyle name="Normal 2 2 2 2 164 3" xfId="4728"/>
    <cellStyle name="Normal 2 2 2 2 164 4" xfId="4918"/>
    <cellStyle name="Normal 2 2 2 2 164 5" xfId="5025"/>
    <cellStyle name="Normal 2 2 2 2 164 6" xfId="5084"/>
    <cellStyle name="Normal 2 2 2 2 164 7" xfId="5133"/>
    <cellStyle name="Normal 2 2 2 2 164 8" xfId="2772"/>
    <cellStyle name="Normal 2 2 2 2 164 9" xfId="5164"/>
    <cellStyle name="Normal 2 2 2 2 165" xfId="2681"/>
    <cellStyle name="Normal 2 2 2 2 166" xfId="2757"/>
    <cellStyle name="Normal 2 2 2 2 166 10" xfId="6734"/>
    <cellStyle name="Normal 2 2 2 2 166 11" xfId="5640"/>
    <cellStyle name="Normal 2 2 2 2 166 12" xfId="6820"/>
    <cellStyle name="Normal 2 2 2 2 166 13" xfId="5604"/>
    <cellStyle name="Normal 2 2 2 2 166 14" xfId="6313"/>
    <cellStyle name="Normal 2 2 2 2 166 15" xfId="6560"/>
    <cellStyle name="Normal 2 2 2 2 166 2" xfId="4406"/>
    <cellStyle name="Normal 2 2 2 2 166 3" xfId="5244"/>
    <cellStyle name="Normal 2 2 2 2 166 4" xfId="2796"/>
    <cellStyle name="Normal 2 2 2 2 166 5" xfId="2794"/>
    <cellStyle name="Normal 2 2 2 2 166 6" xfId="6582"/>
    <cellStyle name="Normal 2 2 2 2 166 7" xfId="5597"/>
    <cellStyle name="Normal 2 2 2 2 166 8" xfId="6221"/>
    <cellStyle name="Normal 2 2 2 2 166 9" xfId="5742"/>
    <cellStyle name="Normal 2 2 2 2 167" xfId="4468"/>
    <cellStyle name="Normal 2 2 2 2 168" xfId="4953"/>
    <cellStyle name="Normal 2 2 2 2 169" xfId="5053"/>
    <cellStyle name="Normal 2 2 2 2 17" xfId="158"/>
    <cellStyle name="Normal 2 2 2 2 170" xfId="2919"/>
    <cellStyle name="Normal 2 2 2 2 171" xfId="5305"/>
    <cellStyle name="Normal 2 2 2 2 172" xfId="2795"/>
    <cellStyle name="Normal 2 2 2 2 173" xfId="5421"/>
    <cellStyle name="Normal 2 2 2 2 174" xfId="6751"/>
    <cellStyle name="Normal 2 2 2 2 175" xfId="5993"/>
    <cellStyle name="Normal 2 2 2 2 176" xfId="6481"/>
    <cellStyle name="Normal 2 2 2 2 177" xfId="6822"/>
    <cellStyle name="Normal 2 2 2 2 178" xfId="5926"/>
    <cellStyle name="Normal 2 2 2 2 179" xfId="5518"/>
    <cellStyle name="Normal 2 2 2 2 18" xfId="162"/>
    <cellStyle name="Normal 2 2 2 2 180" xfId="5836"/>
    <cellStyle name="Normal 2 2 2 2 181" xfId="6962"/>
    <cellStyle name="Normal 2 2 2 2 182" xfId="7022"/>
    <cellStyle name="Normal 2 2 2 2 19" xfId="166"/>
    <cellStyle name="Normal 2 2 2 2 2" xfId="129"/>
    <cellStyle name="Normal 2 2 2 2 2 10" xfId="918"/>
    <cellStyle name="Normal 2 2 2 2 2 11" xfId="925"/>
    <cellStyle name="Normal 2 2 2 2 2 12" xfId="932"/>
    <cellStyle name="Normal 2 2 2 2 2 13" xfId="938"/>
    <cellStyle name="Normal 2 2 2 2 2 14" xfId="943"/>
    <cellStyle name="Normal 2 2 2 2 2 15" xfId="948"/>
    <cellStyle name="Normal 2 2 2 2 2 16" xfId="953"/>
    <cellStyle name="Normal 2 2 2 2 2 17" xfId="958"/>
    <cellStyle name="Normal 2 2 2 2 2 18" xfId="964"/>
    <cellStyle name="Normal 2 2 2 2 2 19" xfId="969"/>
    <cellStyle name="Normal 2 2 2 2 2 2" xfId="130"/>
    <cellStyle name="Normal 2 2 2 2 2 2 10" xfId="718"/>
    <cellStyle name="Normal 2 2 2 2 2 2 11" xfId="748"/>
    <cellStyle name="Normal 2 2 2 2 2 2 12" xfId="795"/>
    <cellStyle name="Normal 2 2 2 2 2 2 13" xfId="766"/>
    <cellStyle name="Normal 2 2 2 2 2 2 14" xfId="721"/>
    <cellStyle name="Normal 2 2 2 2 2 2 15" xfId="737"/>
    <cellStyle name="Normal 2 2 2 2 2 2 16" xfId="831"/>
    <cellStyle name="Normal 2 2 2 2 2 2 17" xfId="696"/>
    <cellStyle name="Normal 2 2 2 2 2 2 18" xfId="818"/>
    <cellStyle name="Normal 2 2 2 2 2 2 19" xfId="878"/>
    <cellStyle name="Normal 2 2 2 2 2 2 2" xfId="679"/>
    <cellStyle name="Normal 2 2 2 2 2 2 2 10" xfId="2660"/>
    <cellStyle name="Normal 2 2 2 2 2 2 2 10 10" xfId="6180"/>
    <cellStyle name="Normal 2 2 2 2 2 2 2 10 11" xfId="5654"/>
    <cellStyle name="Normal 2 2 2 2 2 2 2 10 12" xfId="5523"/>
    <cellStyle name="Normal 2 2 2 2 2 2 2 10 13" xfId="6037"/>
    <cellStyle name="Normal 2 2 2 2 2 2 2 10 14" xfId="5969"/>
    <cellStyle name="Normal 2 2 2 2 2 2 2 10 15" xfId="5751"/>
    <cellStyle name="Normal 2 2 2 2 2 2 2 10 16" xfId="5931"/>
    <cellStyle name="Normal 2 2 2 2 2 2 2 10 17" xfId="5932"/>
    <cellStyle name="Normal 2 2 2 2 2 2 2 10 18" xfId="6450"/>
    <cellStyle name="Normal 2 2 2 2 2 2 2 10 19" xfId="6374"/>
    <cellStyle name="Normal 2 2 2 2 2 2 2 10 2" xfId="3141"/>
    <cellStyle name="Normal 2 2 2 2 2 2 2 10 2 10" xfId="6318"/>
    <cellStyle name="Normal 2 2 2 2 2 2 2 10 2 11" xfId="6241"/>
    <cellStyle name="Normal 2 2 2 2 2 2 2 10 2 12" xfId="6897"/>
    <cellStyle name="Normal 2 2 2 2 2 2 2 10 2 13" xfId="5665"/>
    <cellStyle name="Normal 2 2 2 2 2 2 2 10 2 14" xfId="6665"/>
    <cellStyle name="Normal 2 2 2 2 2 2 2 10 2 15" xfId="6913"/>
    <cellStyle name="Normal 2 2 2 2 2 2 2 10 2 2" xfId="4542"/>
    <cellStyle name="Normal 2 2 2 2 2 2 2 10 2 3" xfId="5284"/>
    <cellStyle name="Normal 2 2 2 2 2 2 2 10 2 4" xfId="2936"/>
    <cellStyle name="Normal 2 2 2 2 2 2 2 10 2 5" xfId="2911"/>
    <cellStyle name="Normal 2 2 2 2 2 2 2 10 2 6" xfId="6649"/>
    <cellStyle name="Normal 2 2 2 2 2 2 2 10 2 7" xfId="6690"/>
    <cellStyle name="Normal 2 2 2 2 2 2 2 10 2 8" xfId="5734"/>
    <cellStyle name="Normal 2 2 2 2 2 2 2 10 2 9" xfId="6687"/>
    <cellStyle name="Normal 2 2 2 2 2 2 2 10 3" xfId="4744"/>
    <cellStyle name="Normal 2 2 2 2 2 2 2 10 4" xfId="4932"/>
    <cellStyle name="Normal 2 2 2 2 2 2 2 10 5" xfId="5036"/>
    <cellStyle name="Normal 2 2 2 2 2 2 2 10 6" xfId="5092"/>
    <cellStyle name="Normal 2 2 2 2 2 2 2 10 7" xfId="5140"/>
    <cellStyle name="Normal 2 2 2 2 2 2 2 10 8" xfId="2864"/>
    <cellStyle name="Normal 2 2 2 2 2 2 2 10 9" xfId="5249"/>
    <cellStyle name="Normal 2 2 2 2 2 2 2 11" xfId="2662"/>
    <cellStyle name="Normal 2 2 2 2 2 2 2 12" xfId="2825"/>
    <cellStyle name="Normal 2 2 2 2 2 2 2 12 10" xfId="5645"/>
    <cellStyle name="Normal 2 2 2 2 2 2 2 12 11" xfId="5892"/>
    <cellStyle name="Normal 2 2 2 2 2 2 2 12 12" xfId="6966"/>
    <cellStyle name="Normal 2 2 2 2 2 2 2 12 13" xfId="7026"/>
    <cellStyle name="Normal 2 2 2 2 2 2 2 12 14" xfId="7077"/>
    <cellStyle name="Normal 2 2 2 2 2 2 2 12 15" xfId="7122"/>
    <cellStyle name="Normal 2 2 2 2 2 2 2 12 2" xfId="3410"/>
    <cellStyle name="Normal 2 2 2 2 2 2 2 12 3" xfId="5158"/>
    <cellStyle name="Normal 2 2 2 2 2 2 2 12 4" xfId="2849"/>
    <cellStyle name="Normal 2 2 2 2 2 2 2 12 5" xfId="5162"/>
    <cellStyle name="Normal 2 2 2 2 2 2 2 12 6" xfId="6257"/>
    <cellStyle name="Normal 2 2 2 2 2 2 2 12 7" xfId="5649"/>
    <cellStyle name="Normal 2 2 2 2 2 2 2 12 8" xfId="6464"/>
    <cellStyle name="Normal 2 2 2 2 2 2 2 12 9" xfId="6358"/>
    <cellStyle name="Normal 2 2 2 2 2 2 2 13" xfId="4148"/>
    <cellStyle name="Normal 2 2 2 2 2 2 2 14" xfId="4845"/>
    <cellStyle name="Normal 2 2 2 2 2 2 2 15" xfId="4984"/>
    <cellStyle name="Normal 2 2 2 2 2 2 2 16" xfId="2799"/>
    <cellStyle name="Normal 2 2 2 2 2 2 2 17" xfId="2848"/>
    <cellStyle name="Normal 2 2 2 2 2 2 2 18" xfId="5358"/>
    <cellStyle name="Normal 2 2 2 2 2 2 2 19" xfId="5613"/>
    <cellStyle name="Normal 2 2 2 2 2 2 2 2" xfId="680"/>
    <cellStyle name="Normal 2 2 2 2 2 2 2 2 10" xfId="2661"/>
    <cellStyle name="Normal 2 2 2 2 2 2 2 2 10 10" xfId="6301"/>
    <cellStyle name="Normal 2 2 2 2 2 2 2 2 10 11" xfId="6460"/>
    <cellStyle name="Normal 2 2 2 2 2 2 2 2 10 12" xfId="6359"/>
    <cellStyle name="Normal 2 2 2 2 2 2 2 2 10 13" xfId="5624"/>
    <cellStyle name="Normal 2 2 2 2 2 2 2 2 10 14" xfId="5567"/>
    <cellStyle name="Normal 2 2 2 2 2 2 2 2 10 15" xfId="6263"/>
    <cellStyle name="Normal 2 2 2 2 2 2 2 2 10 16" xfId="5530"/>
    <cellStyle name="Normal 2 2 2 2 2 2 2 2 10 17" xfId="6191"/>
    <cellStyle name="Normal 2 2 2 2 2 2 2 2 10 18" xfId="6685"/>
    <cellStyle name="Normal 2 2 2 2 2 2 2 2 10 19" xfId="6344"/>
    <cellStyle name="Normal 2 2 2 2 2 2 2 2 10 2" xfId="3545"/>
    <cellStyle name="Normal 2 2 2 2 2 2 2 2 10 2 10" xfId="6207"/>
    <cellStyle name="Normal 2 2 2 2 2 2 2 2 10 2 11" xfId="6898"/>
    <cellStyle name="Normal 2 2 2 2 2 2 2 2 10 2 12" xfId="6200"/>
    <cellStyle name="Normal 2 2 2 2 2 2 2 2 10 2 13" xfId="6444"/>
    <cellStyle name="Normal 2 2 2 2 2 2 2 2 10 2 14" xfId="5886"/>
    <cellStyle name="Normal 2 2 2 2 2 2 2 2 10 2 15" xfId="5668"/>
    <cellStyle name="Normal 2 2 2 2 2 2 2 2 10 2 2" xfId="4543"/>
    <cellStyle name="Normal 2 2 2 2 2 2 2 2 10 2 3" xfId="5285"/>
    <cellStyle name="Normal 2 2 2 2 2 2 2 2 10 2 4" xfId="2939"/>
    <cellStyle name="Normal 2 2 2 2 2 2 2 2 10 2 5" xfId="3006"/>
    <cellStyle name="Normal 2 2 2 2 2 2 2 2 10 2 6" xfId="6650"/>
    <cellStyle name="Normal 2 2 2 2 2 2 2 2 10 2 7" xfId="6567"/>
    <cellStyle name="Normal 2 2 2 2 2 2 2 2 10 2 8" xfId="5634"/>
    <cellStyle name="Normal 2 2 2 2 2 2 2 2 10 2 9" xfId="5898"/>
    <cellStyle name="Normal 2 2 2 2 2 2 2 2 10 3" xfId="4745"/>
    <cellStyle name="Normal 2 2 2 2 2 2 2 2 10 4" xfId="4933"/>
    <cellStyle name="Normal 2 2 2 2 2 2 2 2 10 5" xfId="5037"/>
    <cellStyle name="Normal 2 2 2 2 2 2 2 2 10 6" xfId="5093"/>
    <cellStyle name="Normal 2 2 2 2 2 2 2 2 10 7" xfId="5172"/>
    <cellStyle name="Normal 2 2 2 2 2 2 2 2 10 8" xfId="5157"/>
    <cellStyle name="Normal 2 2 2 2 2 2 2 2 10 9" xfId="5137"/>
    <cellStyle name="Normal 2 2 2 2 2 2 2 2 11" xfId="2668"/>
    <cellStyle name="Normal 2 2 2 2 2 2 2 2 12" xfId="2826"/>
    <cellStyle name="Normal 2 2 2 2 2 2 2 2 12 10" xfId="6767"/>
    <cellStyle name="Normal 2 2 2 2 2 2 2 2 12 11" xfId="5771"/>
    <cellStyle name="Normal 2 2 2 2 2 2 2 2 12 12" xfId="6815"/>
    <cellStyle name="Normal 2 2 2 2 2 2 2 2 12 13" xfId="6198"/>
    <cellStyle name="Normal 2 2 2 2 2 2 2 2 12 14" xfId="5666"/>
    <cellStyle name="Normal 2 2 2 2 2 2 2 2 12 15" xfId="6259"/>
    <cellStyle name="Normal 2 2 2 2 2 2 2 2 12 2" xfId="3268"/>
    <cellStyle name="Normal 2 2 2 2 2 2 2 2 12 3" xfId="5149"/>
    <cellStyle name="Normal 2 2 2 2 2 2 2 2 12 4" xfId="5143"/>
    <cellStyle name="Normal 2 2 2 2 2 2 2 2 12 5" xfId="2763"/>
    <cellStyle name="Normal 2 2 2 2 2 2 2 2 12 6" xfId="6219"/>
    <cellStyle name="Normal 2 2 2 2 2 2 2 2 12 7" xfId="6311"/>
    <cellStyle name="Normal 2 2 2 2 2 2 2 2 12 8" xfId="6000"/>
    <cellStyle name="Normal 2 2 2 2 2 2 2 2 12 9" xfId="5440"/>
    <cellStyle name="Normal 2 2 2 2 2 2 2 2 13" xfId="3520"/>
    <cellStyle name="Normal 2 2 2 2 2 2 2 2 14" xfId="3136"/>
    <cellStyle name="Normal 2 2 2 2 2 2 2 2 15" xfId="4651"/>
    <cellStyle name="Normal 2 2 2 2 2 2 2 2 16" xfId="2798"/>
    <cellStyle name="Normal 2 2 2 2 2 2 2 2 17" xfId="5141"/>
    <cellStyle name="Normal 2 2 2 2 2 2 2 2 18" xfId="2978"/>
    <cellStyle name="Normal 2 2 2 2 2 2 2 2 19" xfId="5614"/>
    <cellStyle name="Normal 2 2 2 2 2 2 2 2 2" xfId="1037"/>
    <cellStyle name="Normal 2 2 2 2 2 2 2 2 2 10" xfId="2657"/>
    <cellStyle name="Normal 2 2 2 2 2 2 2 2 2 11" xfId="2858"/>
    <cellStyle name="Normal 2 2 2 2 2 2 2 2 2 11 10" xfId="6290"/>
    <cellStyle name="Normal 2 2 2 2 2 2 2 2 2 11 11" xfId="6412"/>
    <cellStyle name="Normal 2 2 2 2 2 2 2 2 2 11 12" xfId="5575"/>
    <cellStyle name="Normal 2 2 2 2 2 2 2 2 2 11 13" xfId="6472"/>
    <cellStyle name="Normal 2 2 2 2 2 2 2 2 2 11 14" xfId="6573"/>
    <cellStyle name="Normal 2 2 2 2 2 2 2 2 2 11 15" xfId="6482"/>
    <cellStyle name="Normal 2 2 2 2 2 2 2 2 2 11 2" xfId="3265"/>
    <cellStyle name="Normal 2 2 2 2 2 2 2 2 2 11 3" xfId="5148"/>
    <cellStyle name="Normal 2 2 2 2 2 2 2 2 2 11 4" xfId="5331"/>
    <cellStyle name="Normal 2 2 2 2 2 2 2 2 2 11 5" xfId="2780"/>
    <cellStyle name="Normal 2 2 2 2 2 2 2 2 2 11 6" xfId="6218"/>
    <cellStyle name="Normal 2 2 2 2 2 2 2 2 2 11 7" xfId="6579"/>
    <cellStyle name="Normal 2 2 2 2 2 2 2 2 2 11 8" xfId="6013"/>
    <cellStyle name="Normal 2 2 2 2 2 2 2 2 2 11 9" xfId="5659"/>
    <cellStyle name="Normal 2 2 2 2 2 2 2 2 2 12" xfId="3213"/>
    <cellStyle name="Normal 2 2 2 2 2 2 2 2 2 13" xfId="4368"/>
    <cellStyle name="Normal 2 2 2 2 2 2 2 2 2 14" xfId="4208"/>
    <cellStyle name="Normal 2 2 2 2 2 2 2 2 2 15" xfId="2865"/>
    <cellStyle name="Normal 2 2 2 2 2 2 2 2 2 16" xfId="5338"/>
    <cellStyle name="Normal 2 2 2 2 2 2 2 2 2 17" xfId="5225"/>
    <cellStyle name="Normal 2 2 2 2 2 2 2 2 2 18" xfId="5723"/>
    <cellStyle name="Normal 2 2 2 2 2 2 2 2 2 19" xfId="6334"/>
    <cellStyle name="Normal 2 2 2 2 2 2 2 2 2 2" xfId="1038"/>
    <cellStyle name="Normal 2 2 2 2 2 2 2 2 2 2 10" xfId="2652"/>
    <cellStyle name="Normal 2 2 2 2 2 2 2 2 2 2 11" xfId="2859"/>
    <cellStyle name="Normal 2 2 2 2 2 2 2 2 2 2 11 10" xfId="7037"/>
    <cellStyle name="Normal 2 2 2 2 2 2 2 2 2 2 11 11" xfId="7086"/>
    <cellStyle name="Normal 2 2 2 2 2 2 2 2 2 2 11 12" xfId="7130"/>
    <cellStyle name="Normal 2 2 2 2 2 2 2 2 2 2 11 13" xfId="7168"/>
    <cellStyle name="Normal 2 2 2 2 2 2 2 2 2 2 11 14" xfId="7199"/>
    <cellStyle name="Normal 2 2 2 2 2 2 2 2 2 2 11 15" xfId="7221"/>
    <cellStyle name="Normal 2 2 2 2 2 2 2 2 2 2 11 2" xfId="4201"/>
    <cellStyle name="Normal 2 2 2 2 2 2 2 2 2 2 11 3" xfId="5226"/>
    <cellStyle name="Normal 2 2 2 2 2 2 2 2 2 2 11 4" xfId="5342"/>
    <cellStyle name="Normal 2 2 2 2 2 2 2 2 2 2 11 5" xfId="2834"/>
    <cellStyle name="Normal 2 2 2 2 2 2 2 2 2 2 11 6" xfId="6511"/>
    <cellStyle name="Normal 2 2 2 2 2 2 2 2 2 2 11 7" xfId="6131"/>
    <cellStyle name="Normal 2 2 2 2 2 2 2 2 2 2 11 8" xfId="6916"/>
    <cellStyle name="Normal 2 2 2 2 2 2 2 2 2 2 11 9" xfId="6980"/>
    <cellStyle name="Normal 2 2 2 2 2 2 2 2 2 2 12" xfId="4134"/>
    <cellStyle name="Normal 2 2 2 2 2 2 2 2 2 2 13" xfId="3490"/>
    <cellStyle name="Normal 2 2 2 2 2 2 2 2 2 2 14" xfId="3057"/>
    <cellStyle name="Normal 2 2 2 2 2 2 2 2 2 2 15" xfId="2854"/>
    <cellStyle name="Normal 2 2 2 2 2 2 2 2 2 2 16" xfId="5320"/>
    <cellStyle name="Normal 2 2 2 2 2 2 2 2 2 2 17" xfId="5302"/>
    <cellStyle name="Normal 2 2 2 2 2 2 2 2 2 2 18" xfId="5724"/>
    <cellStyle name="Normal 2 2 2 2 2 2 2 2 2 2 19" xfId="6273"/>
    <cellStyle name="Normal 2 2 2 2 2 2 2 2 2 2 2" xfId="1140"/>
    <cellStyle name="Normal 2 2 2 2 2 2 2 2 2 2 2 10" xfId="4100"/>
    <cellStyle name="Normal 2 2 2 2 2 2 2 2 2 2 2 11" xfId="3691"/>
    <cellStyle name="Normal 2 2 2 2 2 2 2 2 2 2 2 12" xfId="4473"/>
    <cellStyle name="Normal 2 2 2 2 2 2 2 2 2 2 2 13" xfId="2872"/>
    <cellStyle name="Normal 2 2 2 2 2 2 2 2 2 2 2 14" xfId="2886"/>
    <cellStyle name="Normal 2 2 2 2 2 2 2 2 2 2 2 15" xfId="5356"/>
    <cellStyle name="Normal 2 2 2 2 2 2 2 2 2 2 2 16" xfId="5760"/>
    <cellStyle name="Normal 2 2 2 2 2 2 2 2 2 2 2 17" xfId="6316"/>
    <cellStyle name="Normal 2 2 2 2 2 2 2 2 2 2 2 18" xfId="5406"/>
    <cellStyle name="Normal 2 2 2 2 2 2 2 2 2 2 2 19" xfId="5657"/>
    <cellStyle name="Normal 2 2 2 2 2 2 2 2 2 2 2 2" xfId="1141"/>
    <cellStyle name="Normal 2 2 2 2 2 2 2 2 2 2 2 2 10" xfId="3003"/>
    <cellStyle name="Normal 2 2 2 2 2 2 2 2 2 2 2 2 11" xfId="5202"/>
    <cellStyle name="Normal 2 2 2 2 2 2 2 2 2 2 2 2 12" xfId="5761"/>
    <cellStyle name="Normal 2 2 2 2 2 2 2 2 2 2 2 2 13" xfId="5630"/>
    <cellStyle name="Normal 2 2 2 2 2 2 2 2 2 2 2 2 14" xfId="6682"/>
    <cellStyle name="Normal 2 2 2 2 2 2 2 2 2 2 2 2 15" xfId="5870"/>
    <cellStyle name="Normal 2 2 2 2 2 2 2 2 2 2 2 2 16" xfId="5838"/>
    <cellStyle name="Normal 2 2 2 2 2 2 2 2 2 2 2 2 17" xfId="6468"/>
    <cellStyle name="Normal 2 2 2 2 2 2 2 2 2 2 2 2 18" xfId="6236"/>
    <cellStyle name="Normal 2 2 2 2 2 2 2 2 2 2 2 2 19" xfId="6545"/>
    <cellStyle name="Normal 2 2 2 2 2 2 2 2 2 2 2 2 2" xfId="1802"/>
    <cellStyle name="Normal 2 2 2 2 2 2 2 2 2 2 2 2 2 10" xfId="6403"/>
    <cellStyle name="Normal 2 2 2 2 2 2 2 2 2 2 2 2 2 11" xfId="6320"/>
    <cellStyle name="Normal 2 2 2 2 2 2 2 2 2 2 2 2 2 12" xfId="5755"/>
    <cellStyle name="Normal 2 2 2 2 2 2 2 2 2 2 2 2 2 13" xfId="6407"/>
    <cellStyle name="Normal 2 2 2 2 2 2 2 2 2 2 2 2 2 14" xfId="5590"/>
    <cellStyle name="Normal 2 2 2 2 2 2 2 2 2 2 2 2 2 15" xfId="6366"/>
    <cellStyle name="Normal 2 2 2 2 2 2 2 2 2 2 2 2 2 16" xfId="6364"/>
    <cellStyle name="Normal 2 2 2 2 2 2 2 2 2 2 2 2 2 17" xfId="6145"/>
    <cellStyle name="Normal 2 2 2 2 2 2 2 2 2 2 2 2 2 18" xfId="6469"/>
    <cellStyle name="Normal 2 2 2 2 2 2 2 2 2 2 2 2 2 19" xfId="6489"/>
    <cellStyle name="Normal 2 2 2 2 2 2 2 2 2 2 2 2 2 2" xfId="1803"/>
    <cellStyle name="Normal 2 2 2 2 2 2 2 2 2 2 2 2 2 2 10" xfId="6793"/>
    <cellStyle name="Normal 2 2 2 2 2 2 2 2 2 2 2 2 2 2 11" xfId="5912"/>
    <cellStyle name="Normal 2 2 2 2 2 2 2 2 2 2 2 2 2 2 12" xfId="6836"/>
    <cellStyle name="Normal 2 2 2 2 2 2 2 2 2 2 2 2 2 2 13" xfId="6926"/>
    <cellStyle name="Normal 2 2 2 2 2 2 2 2 2 2 2 2 2 2 14" xfId="6988"/>
    <cellStyle name="Normal 2 2 2 2 2 2 2 2 2 2 2 2 2 2 15" xfId="7044"/>
    <cellStyle name="Normal 2 2 2 2 2 2 2 2 2 2 2 2 2 2 2" xfId="3905"/>
    <cellStyle name="Normal 2 2 2 2 2 2 2 2 2 2 2 2 2 2 2 2" xfId="3906"/>
    <cellStyle name="Normal 2 2 2 2 2 2 2 2 2 2 2 2 2 2 3" xfId="5200"/>
    <cellStyle name="Normal 2 2 2 2 2 2 2 2 2 2 2 2 2 2 4" xfId="2868"/>
    <cellStyle name="Normal 2 2 2 2 2 2 2 2 2 2 2 2 2 2 5" xfId="5167"/>
    <cellStyle name="Normal 2 2 2 2 2 2 2 2 2 2 2 2 2 2 6" xfId="6404"/>
    <cellStyle name="Normal 2 2 2 2 2 2 2 2 2 2 2 2 2 2 7" xfId="5635"/>
    <cellStyle name="Normal 2 2 2 2 2 2 2 2 2 2 2 2 2 2 8" xfId="6331"/>
    <cellStyle name="Normal 2 2 2 2 2 2 2 2 2 2 2 2 2 2 9" xfId="5565"/>
    <cellStyle name="Normal 2 2 2 2 2 2 2 2 2 2 2 2 2 3" xfId="3882"/>
    <cellStyle name="Normal 2 2 2 2 2 2 2 2 2 2 2 2 2 4" xfId="3447"/>
    <cellStyle name="Normal 2 2 2 2 2 2 2 2 2 2 2 2 2 5" xfId="3630"/>
    <cellStyle name="Normal 2 2 2 2 2 2 2 2 2 2 2 2 2 6" xfId="4393"/>
    <cellStyle name="Normal 2 2 2 2 2 2 2 2 2 2 2 2 2 7" xfId="5199"/>
    <cellStyle name="Normal 2 2 2 2 2 2 2 2 2 2 2 2 2 8" xfId="5179"/>
    <cellStyle name="Normal 2 2 2 2 2 2 2 2 2 2 2 2 2 9" xfId="2897"/>
    <cellStyle name="Normal 2 2 2 2 2 2 2 2 2 2 2 2 20" xfId="6600"/>
    <cellStyle name="Normal 2 2 2 2 2 2 2 2 2 2 2 2 21" xfId="6466"/>
    <cellStyle name="Normal 2 2 2 2 2 2 2 2 2 2 2 2 3" xfId="2673"/>
    <cellStyle name="Normal 2 2 2 2 2 2 2 2 2 2 2 2 4" xfId="2653"/>
    <cellStyle name="Normal 2 2 2 2 2 2 2 2 2 2 2 2 5" xfId="2876"/>
    <cellStyle name="Normal 2 2 2 2 2 2 2 2 2 2 2 2 5 10" xfId="5728"/>
    <cellStyle name="Normal 2 2 2 2 2 2 2 2 2 2 2 2 5 11" xfId="6651"/>
    <cellStyle name="Normal 2 2 2 2 2 2 2 2 2 2 2 2 5 12" xfId="6208"/>
    <cellStyle name="Normal 2 2 2 2 2 2 2 2 2 2 2 2 5 13" xfId="6819"/>
    <cellStyle name="Normal 2 2 2 2 2 2 2 2 2 2 2 2 5 14" xfId="6437"/>
    <cellStyle name="Normal 2 2 2 2 2 2 2 2 2 2 2 2 5 15" xfId="6614"/>
    <cellStyle name="Normal 2 2 2 2 2 2 2 2 2 2 2 2 5 2" xfId="4136"/>
    <cellStyle name="Normal 2 2 2 2 2 2 2 2 2 2 2 2 5 3" xfId="5213"/>
    <cellStyle name="Normal 2 2 2 2 2 2 2 2 2 2 2 2 5 4" xfId="5228"/>
    <cellStyle name="Normal 2 2 2 2 2 2 2 2 2 2 2 2 5 5" xfId="5242"/>
    <cellStyle name="Normal 2 2 2 2 2 2 2 2 2 2 2 2 5 6" xfId="6485"/>
    <cellStyle name="Normal 2 2 2 2 2 2 2 2 2 2 2 2 5 7" xfId="6368"/>
    <cellStyle name="Normal 2 2 2 2 2 2 2 2 2 2 2 2 5 8" xfId="6826"/>
    <cellStyle name="Normal 2 2 2 2 2 2 2 2 2 2 2 2 5 9" xfId="6237"/>
    <cellStyle name="Normal 2 2 2 2 2 2 2 2 2 2 2 2 6" xfId="3174"/>
    <cellStyle name="Normal 2 2 2 2 2 2 2 2 2 2 2 2 7" xfId="3214"/>
    <cellStyle name="Normal 2 2 2 2 2 2 2 2 2 2 2 2 8" xfId="4929"/>
    <cellStyle name="Normal 2 2 2 2 2 2 2 2 2 2 2 2 9" xfId="2871"/>
    <cellStyle name="Normal 2 2 2 2 2 2 2 2 2 2 2 20" xfId="6454"/>
    <cellStyle name="Normal 2 2 2 2 2 2 2 2 2 2 2 21" xfId="5908"/>
    <cellStyle name="Normal 2 2 2 2 2 2 2 2 2 2 2 22" xfId="6522"/>
    <cellStyle name="Normal 2 2 2 2 2 2 2 2 2 2 2 23" xfId="6422"/>
    <cellStyle name="Normal 2 2 2 2 2 2 2 2 2 2 2 24" xfId="6269"/>
    <cellStyle name="Normal 2 2 2 2 2 2 2 2 2 2 2 25" xfId="6088"/>
    <cellStyle name="Normal 2 2 2 2 2 2 2 2 2 2 2 3" xfId="2100"/>
    <cellStyle name="Normal 2 2 2 2 2 2 2 2 2 2 2 4" xfId="2094"/>
    <cellStyle name="Normal 2 2 2 2 2 2 2 2 2 2 2 5" xfId="2191"/>
    <cellStyle name="Normal 2 2 2 2 2 2 2 2 2 2 2 6" xfId="2597"/>
    <cellStyle name="Normal 2 2 2 2 2 2 2 2 2 2 2 7" xfId="2672"/>
    <cellStyle name="Normal 2 2 2 2 2 2 2 2 2 2 2 7 10" xfId="6382"/>
    <cellStyle name="Normal 2 2 2 2 2 2 2 2 2 2 2 7 11" xfId="6427"/>
    <cellStyle name="Normal 2 2 2 2 2 2 2 2 2 2 2 7 12" xfId="6329"/>
    <cellStyle name="Normal 2 2 2 2 2 2 2 2 2 2 2 7 13" xfId="6105"/>
    <cellStyle name="Normal 2 2 2 2 2 2 2 2 2 2 2 7 14" xfId="5855"/>
    <cellStyle name="Normal 2 2 2 2 2 2 2 2 2 2 2 7 15" xfId="5800"/>
    <cellStyle name="Normal 2 2 2 2 2 2 2 2 2 2 2 7 16" xfId="5827"/>
    <cellStyle name="Normal 2 2 2 2 2 2 2 2 2 2 2 7 17" xfId="6348"/>
    <cellStyle name="Normal 2 2 2 2 2 2 2 2 2 2 2 7 18" xfId="5647"/>
    <cellStyle name="Normal 2 2 2 2 2 2 2 2 2 2 2 7 19" xfId="6795"/>
    <cellStyle name="Normal 2 2 2 2 2 2 2 2 2 2 2 7 2" xfId="3826"/>
    <cellStyle name="Normal 2 2 2 2 2 2 2 2 2 2 2 7 2 10" xfId="7069"/>
    <cellStyle name="Normal 2 2 2 2 2 2 2 2 2 2 2 7 2 11" xfId="7115"/>
    <cellStyle name="Normal 2 2 2 2 2 2 2 2 2 2 2 7 2 12" xfId="7156"/>
    <cellStyle name="Normal 2 2 2 2 2 2 2 2 2 2 2 7 2 13" xfId="7191"/>
    <cellStyle name="Normal 2 2 2 2 2 2 2 2 2 2 2 7 2 14" xfId="7217"/>
    <cellStyle name="Normal 2 2 2 2 2 2 2 2 2 2 2 7 2 15" xfId="7235"/>
    <cellStyle name="Normal 2 2 2 2 2 2 2 2 2 2 2 7 2 2" xfId="4550"/>
    <cellStyle name="Normal 2 2 2 2 2 2 2 2 2 2 2 7 2 3" xfId="5293"/>
    <cellStyle name="Normal 2 2 2 2 2 2 2 2 2 2 2 7 2 4" xfId="5329"/>
    <cellStyle name="Normal 2 2 2 2 2 2 2 2 2 2 2 7 2 5" xfId="2989"/>
    <cellStyle name="Normal 2 2 2 2 2 2 2 2 2 2 2 7 2 6" xfId="6658"/>
    <cellStyle name="Normal 2 2 2 2 2 2 2 2 2 2 2 7 2 7" xfId="6071"/>
    <cellStyle name="Normal 2 2 2 2 2 2 2 2 2 2 2 7 2 8" xfId="6957"/>
    <cellStyle name="Normal 2 2 2 2 2 2 2 2 2 2 2 7 2 9" xfId="7017"/>
    <cellStyle name="Normal 2 2 2 2 2 2 2 2 2 2 2 7 3" xfId="4754"/>
    <cellStyle name="Normal 2 2 2 2 2 2 2 2 2 2 2 7 4" xfId="4941"/>
    <cellStyle name="Normal 2 2 2 2 2 2 2 2 2 2 2 7 5" xfId="5044"/>
    <cellStyle name="Normal 2 2 2 2 2 2 2 2 2 2 2 7 6" xfId="5099"/>
    <cellStyle name="Normal 2 2 2 2 2 2 2 2 2 2 2 7 7" xfId="5191"/>
    <cellStyle name="Normal 2 2 2 2 2 2 2 2 2 2 2 7 8" xfId="5197"/>
    <cellStyle name="Normal 2 2 2 2 2 2 2 2 2 2 2 7 9" xfId="2899"/>
    <cellStyle name="Normal 2 2 2 2 2 2 2 2 2 2 2 8" xfId="2654"/>
    <cellStyle name="Normal 2 2 2 2 2 2 2 2 2 2 2 9" xfId="2875"/>
    <cellStyle name="Normal 2 2 2 2 2 2 2 2 2 2 2 9 10" xfId="6445"/>
    <cellStyle name="Normal 2 2 2 2 2 2 2 2 2 2 2 9 11" xfId="5441"/>
    <cellStyle name="Normal 2 2 2 2 2 2 2 2 2 2 2 9 12" xfId="6258"/>
    <cellStyle name="Normal 2 2 2 2 2 2 2 2 2 2 2 9 13" xfId="6748"/>
    <cellStyle name="Normal 2 2 2 2 2 2 2 2 2 2 2 9 14" xfId="5408"/>
    <cellStyle name="Normal 2 2 2 2 2 2 2 2 2 2 2 9 15" xfId="5675"/>
    <cellStyle name="Normal 2 2 2 2 2 2 2 2 2 2 2 9 2" xfId="4165"/>
    <cellStyle name="Normal 2 2 2 2 2 2 2 2 2 2 2 9 3" xfId="5220"/>
    <cellStyle name="Normal 2 2 2 2 2 2 2 2 2 2 2 9 4" xfId="5259"/>
    <cellStyle name="Normal 2 2 2 2 2 2 2 2 2 2 2 9 5" xfId="5254"/>
    <cellStyle name="Normal 2 2 2 2 2 2 2 2 2 2 2 9 6" xfId="6496"/>
    <cellStyle name="Normal 2 2 2 2 2 2 2 2 2 2 2 9 7" xfId="5671"/>
    <cellStyle name="Normal 2 2 2 2 2 2 2 2 2 2 2 9 8" xfId="5436"/>
    <cellStyle name="Normal 2 2 2 2 2 2 2 2 2 2 2 9 9" xfId="5623"/>
    <cellStyle name="Normal 2 2 2 2 2 2 2 2 2 2 20" xfId="5364"/>
    <cellStyle name="Normal 2 2 2 2 2 2 2 2 2 2 21" xfId="6547"/>
    <cellStyle name="Normal 2 2 2 2 2 2 2 2 2 2 22" xfId="5746"/>
    <cellStyle name="Normal 2 2 2 2 2 2 2 2 2 2 23" xfId="6281"/>
    <cellStyle name="Normal 2 2 2 2 2 2 2 2 2 2 24" xfId="5942"/>
    <cellStyle name="Normal 2 2 2 2 2 2 2 2 2 2 25" xfId="6902"/>
    <cellStyle name="Normal 2 2 2 2 2 2 2 2 2 2 26" xfId="6967"/>
    <cellStyle name="Normal 2 2 2 2 2 2 2 2 2 2 27" xfId="7027"/>
    <cellStyle name="Normal 2 2 2 2 2 2 2 2 2 2 3" xfId="1194"/>
    <cellStyle name="Normal 2 2 2 2 2 2 2 2 2 2 4" xfId="1246"/>
    <cellStyle name="Normal 2 2 2 2 2 2 2 2 2 2 5" xfId="2099"/>
    <cellStyle name="Normal 2 2 2 2 2 2 2 2 2 2 6" xfId="2101"/>
    <cellStyle name="Normal 2 2 2 2 2 2 2 2 2 2 7" xfId="2190"/>
    <cellStyle name="Normal 2 2 2 2 2 2 2 2 2 2 8" xfId="2596"/>
    <cellStyle name="Normal 2 2 2 2 2 2 2 2 2 2 9" xfId="2667"/>
    <cellStyle name="Normal 2 2 2 2 2 2 2 2 2 2 9 10" xfId="6381"/>
    <cellStyle name="Normal 2 2 2 2 2 2 2 2 2 2 9 11" xfId="6554"/>
    <cellStyle name="Normal 2 2 2 2 2 2 2 2 2 2 9 12" xfId="6475"/>
    <cellStyle name="Normal 2 2 2 2 2 2 2 2 2 2 9 13" xfId="6452"/>
    <cellStyle name="Normal 2 2 2 2 2 2 2 2 2 2 9 14" xfId="5660"/>
    <cellStyle name="Normal 2 2 2 2 2 2 2 2 2 2 9 15" xfId="6790"/>
    <cellStyle name="Normal 2 2 2 2 2 2 2 2 2 2 9 16" xfId="5577"/>
    <cellStyle name="Normal 2 2 2 2 2 2 2 2 2 2 9 17" xfId="5865"/>
    <cellStyle name="Normal 2 2 2 2 2 2 2 2 2 2 9 18" xfId="6508"/>
    <cellStyle name="Normal 2 2 2 2 2 2 2 2 2 2 9 19" xfId="6931"/>
    <cellStyle name="Normal 2 2 2 2 2 2 2 2 2 2 9 2" xfId="3825"/>
    <cellStyle name="Normal 2 2 2 2 2 2 2 2 2 2 9 2 10" xfId="5560"/>
    <cellStyle name="Normal 2 2 2 2 2 2 2 2 2 2 9 2 11" xfId="6513"/>
    <cellStyle name="Normal 2 2 2 2 2 2 2 2 2 2 9 2 12" xfId="6393"/>
    <cellStyle name="Normal 2 2 2 2 2 2 2 2 2 2 9 2 13" xfId="6135"/>
    <cellStyle name="Normal 2 2 2 2 2 2 2 2 2 2 9 2 14" xfId="6812"/>
    <cellStyle name="Normal 2 2 2 2 2 2 2 2 2 2 9 2 15" xfId="6797"/>
    <cellStyle name="Normal 2 2 2 2 2 2 2 2 2 2 9 2 2" xfId="4547"/>
    <cellStyle name="Normal 2 2 2 2 2 2 2 2 2 2 9 2 3" xfId="5289"/>
    <cellStyle name="Normal 2 2 2 2 2 2 2 2 2 2 9 2 4" xfId="5281"/>
    <cellStyle name="Normal 2 2 2 2 2 2 2 2 2 2 9 2 5" xfId="2860"/>
    <cellStyle name="Normal 2 2 2 2 2 2 2 2 2 2 9 2 6" xfId="6655"/>
    <cellStyle name="Normal 2 2 2 2 2 2 2 2 2 2 9 2 7" xfId="6548"/>
    <cellStyle name="Normal 2 2 2 2 2 2 2 2 2 2 9 2 8" xfId="5682"/>
    <cellStyle name="Normal 2 2 2 2 2 2 2 2 2 2 9 2 9" xfId="5681"/>
    <cellStyle name="Normal 2 2 2 2 2 2 2 2 2 2 9 3" xfId="4750"/>
    <cellStyle name="Normal 2 2 2 2 2 2 2 2 2 2 9 4" xfId="4938"/>
    <cellStyle name="Normal 2 2 2 2 2 2 2 2 2 2 9 5" xfId="5042"/>
    <cellStyle name="Normal 2 2 2 2 2 2 2 2 2 2 9 6" xfId="5097"/>
    <cellStyle name="Normal 2 2 2 2 2 2 2 2 2 2 9 7" xfId="5190"/>
    <cellStyle name="Normal 2 2 2 2 2 2 2 2 2 2 9 8" xfId="2762"/>
    <cellStyle name="Normal 2 2 2 2 2 2 2 2 2 2 9 9" xfId="5185"/>
    <cellStyle name="Normal 2 2 2 2 2 2 2 2 2 20" xfId="5856"/>
    <cellStyle name="Normal 2 2 2 2 2 2 2 2 2 21" xfId="6541"/>
    <cellStyle name="Normal 2 2 2 2 2 2 2 2 2 22" xfId="6040"/>
    <cellStyle name="Normal 2 2 2 2 2 2 2 2 2 23" xfId="6378"/>
    <cellStyle name="Normal 2 2 2 2 2 2 2 2 2 24" xfId="5938"/>
    <cellStyle name="Normal 2 2 2 2 2 2 2 2 2 25" xfId="5542"/>
    <cellStyle name="Normal 2 2 2 2 2 2 2 2 2 26" xfId="6525"/>
    <cellStyle name="Normal 2 2 2 2 2 2 2 2 2 27" xfId="5923"/>
    <cellStyle name="Normal 2 2 2 2 2 2 2 2 2 3" xfId="1193"/>
    <cellStyle name="Normal 2 2 2 2 2 2 2 2 2 4" xfId="1245"/>
    <cellStyle name="Normal 2 2 2 2 2 2 2 2 2 5" xfId="2090"/>
    <cellStyle name="Normal 2 2 2 2 2 2 2 2 2 6" xfId="2073"/>
    <cellStyle name="Normal 2 2 2 2 2 2 2 2 2 7" xfId="2177"/>
    <cellStyle name="Normal 2 2 2 2 2 2 2 2 2 8" xfId="2595"/>
    <cellStyle name="Normal 2 2 2 2 2 2 2 2 2 9" xfId="2666"/>
    <cellStyle name="Normal 2 2 2 2 2 2 2 2 2 9 10" xfId="6302"/>
    <cellStyle name="Normal 2 2 2 2 2 2 2 2 2 9 11" xfId="6183"/>
    <cellStyle name="Normal 2 2 2 2 2 2 2 2 2 9 12" xfId="6769"/>
    <cellStyle name="Normal 2 2 2 2 2 2 2 2 2 9 13" xfId="6346"/>
    <cellStyle name="Normal 2 2 2 2 2 2 2 2 2 9 14" xfId="5534"/>
    <cellStyle name="Normal 2 2 2 2 2 2 2 2 2 9 15" xfId="5833"/>
    <cellStyle name="Normal 2 2 2 2 2 2 2 2 2 9 16" xfId="6449"/>
    <cellStyle name="Normal 2 2 2 2 2 2 2 2 2 9 17" xfId="6006"/>
    <cellStyle name="Normal 2 2 2 2 2 2 2 2 2 9 18" xfId="5520"/>
    <cellStyle name="Normal 2 2 2 2 2 2 2 2 2 9 19" xfId="6672"/>
    <cellStyle name="Normal 2 2 2 2 2 2 2 2 2 9 2" xfId="3546"/>
    <cellStyle name="Normal 2 2 2 2 2 2 2 2 2 9 2 10" xfId="6974"/>
    <cellStyle name="Normal 2 2 2 2 2 2 2 2 2 9 2 11" xfId="7032"/>
    <cellStyle name="Normal 2 2 2 2 2 2 2 2 2 9 2 12" xfId="7081"/>
    <cellStyle name="Normal 2 2 2 2 2 2 2 2 2 9 2 13" xfId="7126"/>
    <cellStyle name="Normal 2 2 2 2 2 2 2 2 2 9 2 14" xfId="7164"/>
    <cellStyle name="Normal 2 2 2 2 2 2 2 2 2 9 2 15" xfId="7198"/>
    <cellStyle name="Normal 2 2 2 2 2 2 2 2 2 9 2 2" xfId="4546"/>
    <cellStyle name="Normal 2 2 2 2 2 2 2 2 2 9 2 3" xfId="5288"/>
    <cellStyle name="Normal 2 2 2 2 2 2 2 2 2 9 2 4" xfId="2979"/>
    <cellStyle name="Normal 2 2 2 2 2 2 2 2 2 9 2 5" xfId="2898"/>
    <cellStyle name="Normal 2 2 2 2 2 2 2 2 2 9 2 6" xfId="6654"/>
    <cellStyle name="Normal 2 2 2 2 2 2 2 2 2 9 2 7" xfId="6675"/>
    <cellStyle name="Normal 2 2 2 2 2 2 2 2 2 9 2 8" xfId="5673"/>
    <cellStyle name="Normal 2 2 2 2 2 2 2 2 2 9 2 9" xfId="6909"/>
    <cellStyle name="Normal 2 2 2 2 2 2 2 2 2 9 3" xfId="4749"/>
    <cellStyle name="Normal 2 2 2 2 2 2 2 2 2 9 4" xfId="4937"/>
    <cellStyle name="Normal 2 2 2 2 2 2 2 2 2 9 5" xfId="5041"/>
    <cellStyle name="Normal 2 2 2 2 2 2 2 2 2 9 6" xfId="5096"/>
    <cellStyle name="Normal 2 2 2 2 2 2 2 2 2 9 7" xfId="5173"/>
    <cellStyle name="Normal 2 2 2 2 2 2 2 2 2 9 8" xfId="5168"/>
    <cellStyle name="Normal 2 2 2 2 2 2 2 2 2 9 9" xfId="2774"/>
    <cellStyle name="Normal 2 2 2 2 2 2 2 2 20" xfId="6596"/>
    <cellStyle name="Normal 2 2 2 2 2 2 2 2 21" xfId="6831"/>
    <cellStyle name="Normal 2 2 2 2 2 2 2 2 22" xfId="5804"/>
    <cellStyle name="Normal 2 2 2 2 2 2 2 2 23" xfId="6503"/>
    <cellStyle name="Normal 2 2 2 2 2 2 2 2 24" xfId="6284"/>
    <cellStyle name="Normal 2 2 2 2 2 2 2 2 25" xfId="6127"/>
    <cellStyle name="Normal 2 2 2 2 2 2 2 2 26" xfId="6775"/>
    <cellStyle name="Normal 2 2 2 2 2 2 2 2 27" xfId="5650"/>
    <cellStyle name="Normal 2 2 2 2 2 2 2 2 28" xfId="5809"/>
    <cellStyle name="Normal 2 2 2 2 2 2 2 2 3" xfId="1064"/>
    <cellStyle name="Normal 2 2 2 2 2 2 2 2 4" xfId="1013"/>
    <cellStyle name="Normal 2 2 2 2 2 2 2 2 5" xfId="1066"/>
    <cellStyle name="Normal 2 2 2 2 2 2 2 2 6" xfId="2089"/>
    <cellStyle name="Normal 2 2 2 2 2 2 2 2 7" xfId="2078"/>
    <cellStyle name="Normal 2 2 2 2 2 2 2 2 8" xfId="2176"/>
    <cellStyle name="Normal 2 2 2 2 2 2 2 2 9" xfId="2594"/>
    <cellStyle name="Normal 2 2 2 2 2 2 2 20" xfId="6711"/>
    <cellStyle name="Normal 2 2 2 2 2 2 2 21" xfId="6027"/>
    <cellStyle name="Normal 2 2 2 2 2 2 2 22" xfId="6500"/>
    <cellStyle name="Normal 2 2 2 2 2 2 2 23" xfId="6791"/>
    <cellStyle name="Normal 2 2 2 2 2 2 2 24" xfId="6806"/>
    <cellStyle name="Normal 2 2 2 2 2 2 2 25" xfId="6106"/>
    <cellStyle name="Normal 2 2 2 2 2 2 2 26" xfId="6726"/>
    <cellStyle name="Normal 2 2 2 2 2 2 2 27" xfId="6398"/>
    <cellStyle name="Normal 2 2 2 2 2 2 2 28" xfId="6433"/>
    <cellStyle name="Normal 2 2 2 2 2 2 2 3" xfId="1068"/>
    <cellStyle name="Normal 2 2 2 2 2 2 2 3 2" xfId="1105"/>
    <cellStyle name="Normal 2 2 2 2 2 2 2 3 3" xfId="1158"/>
    <cellStyle name="Normal 2 2 2 2 2 2 2 3 4" xfId="1210"/>
    <cellStyle name="Normal 2 2 2 2 2 2 2 4" xfId="1085"/>
    <cellStyle name="Normal 2 2 2 2 2 2 2 5" xfId="1094"/>
    <cellStyle name="Normal 2 2 2 2 2 2 2 6" xfId="2068"/>
    <cellStyle name="Normal 2 2 2 2 2 2 2 7" xfId="2077"/>
    <cellStyle name="Normal 2 2 2 2 2 2 2 8" xfId="2128"/>
    <cellStyle name="Normal 2 2 2 2 2 2 2 9" xfId="2593"/>
    <cellStyle name="Normal 2 2 2 2 2 2 20" xfId="873"/>
    <cellStyle name="Normal 2 2 2 2 2 2 21" xfId="891"/>
    <cellStyle name="Normal 2 2 2 2 2 2 22" xfId="656"/>
    <cellStyle name="Normal 2 2 2 2 2 2 23" xfId="692"/>
    <cellStyle name="Normal 2 2 2 2 2 2 24" xfId="838"/>
    <cellStyle name="Normal 2 2 2 2 2 2 25" xfId="871"/>
    <cellStyle name="Normal 2 2 2 2 2 2 26" xfId="894"/>
    <cellStyle name="Normal 2 2 2 2 2 2 26 2" xfId="1104"/>
    <cellStyle name="Normal 2 2 2 2 2 2 26 2 2" xfId="1116"/>
    <cellStyle name="Normal 2 2 2 2 2 2 26 2 3" xfId="1169"/>
    <cellStyle name="Normal 2 2 2 2 2 2 26 2 4" xfId="1221"/>
    <cellStyle name="Normal 2 2 2 2 2 2 26 3" xfId="1157"/>
    <cellStyle name="Normal 2 2 2 2 2 2 26 4" xfId="1209"/>
    <cellStyle name="Normal 2 2 2 2 2 2 27" xfId="791"/>
    <cellStyle name="Normal 2 2 2 2 2 2 28" xfId="781"/>
    <cellStyle name="Normal 2 2 2 2 2 2 29" xfId="827"/>
    <cellStyle name="Normal 2 2 2 2 2 2 3" xfId="750"/>
    <cellStyle name="Normal 2 2 2 2 2 2 30" xfId="2067"/>
    <cellStyle name="Normal 2 2 2 2 2 2 31" xfId="2075"/>
    <cellStyle name="Normal 2 2 2 2 2 2 32" xfId="2127"/>
    <cellStyle name="Normal 2 2 2 2 2 2 33" xfId="2592"/>
    <cellStyle name="Normal 2 2 2 2 2 2 34" xfId="2645"/>
    <cellStyle name="Normal 2 2 2 2 2 2 34 10" xfId="6179"/>
    <cellStyle name="Normal 2 2 2 2 2 2 34 11" xfId="5737"/>
    <cellStyle name="Normal 2 2 2 2 2 2 34 12" xfId="5439"/>
    <cellStyle name="Normal 2 2 2 2 2 2 34 13" xfId="6540"/>
    <cellStyle name="Normal 2 2 2 2 2 2 34 14" xfId="6915"/>
    <cellStyle name="Normal 2 2 2 2 2 2 34 15" xfId="6979"/>
    <cellStyle name="Normal 2 2 2 2 2 2 34 16" xfId="7036"/>
    <cellStyle name="Normal 2 2 2 2 2 2 34 17" xfId="7085"/>
    <cellStyle name="Normal 2 2 2 2 2 2 34 18" xfId="7129"/>
    <cellStyle name="Normal 2 2 2 2 2 2 34 19" xfId="7167"/>
    <cellStyle name="Normal 2 2 2 2 2 2 34 2" xfId="3140"/>
    <cellStyle name="Normal 2 2 2 2 2 2 34 2 10" xfId="5538"/>
    <cellStyle name="Normal 2 2 2 2 2 2 34 2 11" xfId="5788"/>
    <cellStyle name="Normal 2 2 2 2 2 2 34 2 12" xfId="6712"/>
    <cellStyle name="Normal 2 2 2 2 2 2 34 2 13" xfId="6392"/>
    <cellStyle name="Normal 2 2 2 2 2 2 34 2 14" xfId="5905"/>
    <cellStyle name="Normal 2 2 2 2 2 2 34 2 15" xfId="6728"/>
    <cellStyle name="Normal 2 2 2 2 2 2 34 2 2" xfId="4537"/>
    <cellStyle name="Normal 2 2 2 2 2 2 34 2 3" xfId="5277"/>
    <cellStyle name="Normal 2 2 2 2 2 2 34 2 4" xfId="5350"/>
    <cellStyle name="Normal 2 2 2 2 2 2 34 2 5" xfId="2771"/>
    <cellStyle name="Normal 2 2 2 2 2 2 34 2 6" xfId="6642"/>
    <cellStyle name="Normal 2 2 2 2 2 2 34 2 7" xfId="6075"/>
    <cellStyle name="Normal 2 2 2 2 2 2 34 2 8" xfId="5739"/>
    <cellStyle name="Normal 2 2 2 2 2 2 34 2 9" xfId="5998"/>
    <cellStyle name="Normal 2 2 2 2 2 2 34 3" xfId="4732"/>
    <cellStyle name="Normal 2 2 2 2 2 2 34 4" xfId="4921"/>
    <cellStyle name="Normal 2 2 2 2 2 2 34 5" xfId="5028"/>
    <cellStyle name="Normal 2 2 2 2 2 2 34 6" xfId="5087"/>
    <cellStyle name="Normal 2 2 2 2 2 2 34 7" xfId="5139"/>
    <cellStyle name="Normal 2 2 2 2 2 2 34 8" xfId="2870"/>
    <cellStyle name="Normal 2 2 2 2 2 2 34 9" xfId="2817"/>
    <cellStyle name="Normal 2 2 2 2 2 2 35" xfId="2690"/>
    <cellStyle name="Normal 2 2 2 2 2 2 36" xfId="2761"/>
    <cellStyle name="Normal 2 2 2 2 2 2 36 10" xfId="5966"/>
    <cellStyle name="Normal 2 2 2 2 2 2 36 11" xfId="5418"/>
    <cellStyle name="Normal 2 2 2 2 2 2 36 12" xfId="6055"/>
    <cellStyle name="Normal 2 2 2 2 2 2 36 13" xfId="5663"/>
    <cellStyle name="Normal 2 2 2 2 2 2 36 14" xfId="5381"/>
    <cellStyle name="Normal 2 2 2 2 2 2 36 15" xfId="5863"/>
    <cellStyle name="Normal 2 2 2 2 2 2 36 2" xfId="4064"/>
    <cellStyle name="Normal 2 2 2 2 2 2 36 3" xfId="5210"/>
    <cellStyle name="Normal 2 2 2 2 2 2 36 4" xfId="5182"/>
    <cellStyle name="Normal 2 2 2 2 2 2 36 5" xfId="2931"/>
    <cellStyle name="Normal 2 2 2 2 2 2 36 6" xfId="6461"/>
    <cellStyle name="Normal 2 2 2 2 2 2 36 7" xfId="6293"/>
    <cellStyle name="Normal 2 2 2 2 2 2 36 8" xfId="6544"/>
    <cellStyle name="Normal 2 2 2 2 2 2 36 9" xfId="6227"/>
    <cellStyle name="Normal 2 2 2 2 2 2 37" xfId="4483"/>
    <cellStyle name="Normal 2 2 2 2 2 2 38" xfId="4846"/>
    <cellStyle name="Normal 2 2 2 2 2 2 39" xfId="4985"/>
    <cellStyle name="Normal 2 2 2 2 2 2 4" xfId="783"/>
    <cellStyle name="Normal 2 2 2 2 2 2 40" xfId="3012"/>
    <cellStyle name="Normal 2 2 2 2 2 2 41" xfId="5155"/>
    <cellStyle name="Normal 2 2 2 2 2 2 42" xfId="3013"/>
    <cellStyle name="Normal 2 2 2 2 2 2 43" xfId="5431"/>
    <cellStyle name="Normal 2 2 2 2 2 2 44" xfId="6549"/>
    <cellStyle name="Normal 2 2 2 2 2 2 45" xfId="6376"/>
    <cellStyle name="Normal 2 2 2 2 2 2 46" xfId="6729"/>
    <cellStyle name="Normal 2 2 2 2 2 2 47" xfId="6043"/>
    <cellStyle name="Normal 2 2 2 2 2 2 48" xfId="5859"/>
    <cellStyle name="Normal 2 2 2 2 2 2 49" xfId="6678"/>
    <cellStyle name="Normal 2 2 2 2 2 2 5" xfId="805"/>
    <cellStyle name="Normal 2 2 2 2 2 2 50" xfId="6736"/>
    <cellStyle name="Normal 2 2 2 2 2 2 51" xfId="5700"/>
    <cellStyle name="Normal 2 2 2 2 2 2 52" xfId="5958"/>
    <cellStyle name="Normal 2 2 2 2 2 2 6" xfId="690"/>
    <cellStyle name="Normal 2 2 2 2 2 2 7" xfId="713"/>
    <cellStyle name="Normal 2 2 2 2 2 2 8" xfId="758"/>
    <cellStyle name="Normal 2 2 2 2 2 2 9" xfId="689"/>
    <cellStyle name="Normal 2 2 2 2 2 20" xfId="975"/>
    <cellStyle name="Normal 2 2 2 2 2 21" xfId="981"/>
    <cellStyle name="Normal 2 2 2 2 2 22" xfId="985"/>
    <cellStyle name="Normal 2 2 2 2 2 23" xfId="989"/>
    <cellStyle name="Normal 2 2 2 2 2 24" xfId="995"/>
    <cellStyle name="Normal 2 2 2 2 2 25" xfId="1000"/>
    <cellStyle name="Normal 2 2 2 2 2 26" xfId="1005"/>
    <cellStyle name="Normal 2 2 2 2 2 26 2" xfId="921"/>
    <cellStyle name="Normal 2 2 2 2 2 26 2 2" xfId="1120"/>
    <cellStyle name="Normal 2 2 2 2 2 26 2 3" xfId="1173"/>
    <cellStyle name="Normal 2 2 2 2 2 26 2 4" xfId="1225"/>
    <cellStyle name="Normal 2 2 2 2 2 26 3" xfId="1012"/>
    <cellStyle name="Normal 2 2 2 2 2 26 4" xfId="1065"/>
    <cellStyle name="Normal 2 2 2 2 2 27" xfId="651"/>
    <cellStyle name="Normal 2 2 2 2 2 28" xfId="971"/>
    <cellStyle name="Normal 2 2 2 2 2 29" xfId="1071"/>
    <cellStyle name="Normal 2 2 2 2 2 3" xfId="752"/>
    <cellStyle name="Normal 2 2 2 2 2 3 2" xfId="1021"/>
    <cellStyle name="Normal 2 2 2 2 2 3 2 2" xfId="1048"/>
    <cellStyle name="Normal 2 2 2 2 2 3 2 2 2" xfId="1129"/>
    <cellStyle name="Normal 2 2 2 2 2 3 2 2 2 2" xfId="1143"/>
    <cellStyle name="Normal 2 2 2 2 2 3 2 2 2 3" xfId="1196"/>
    <cellStyle name="Normal 2 2 2 2 2 3 2 2 2 4" xfId="1248"/>
    <cellStyle name="Normal 2 2 2 2 2 3 2 2 3" xfId="1182"/>
    <cellStyle name="Normal 2 2 2 2 2 3 2 2 4" xfId="1234"/>
    <cellStyle name="Normal 2 2 2 2 2 3 2 3" xfId="899"/>
    <cellStyle name="Normal 2 2 2 2 2 3 2 4" xfId="1069"/>
    <cellStyle name="Normal 2 2 2 2 2 3 2 5" xfId="842"/>
    <cellStyle name="Normal 2 2 2 2 2 3 3" xfId="700"/>
    <cellStyle name="Normal 2 2 2 2 2 3 3 2" xfId="1110"/>
    <cellStyle name="Normal 2 2 2 2 2 3 3 3" xfId="1163"/>
    <cellStyle name="Normal 2 2 2 2 2 3 3 4" xfId="1215"/>
    <cellStyle name="Normal 2 2 2 2 2 3 4" xfId="658"/>
    <cellStyle name="Normal 2 2 2 2 2 3 5" xfId="1072"/>
    <cellStyle name="Normal 2 2 2 2 2 30" xfId="2033"/>
    <cellStyle name="Normal 2 2 2 2 2 31" xfId="2104"/>
    <cellStyle name="Normal 2 2 2 2 2 32" xfId="2110"/>
    <cellStyle name="Normal 2 2 2 2 2 33" xfId="2591"/>
    <cellStyle name="Normal 2 2 2 2 2 34" xfId="2644"/>
    <cellStyle name="Normal 2 2 2 2 2 34 10" xfId="6175"/>
    <cellStyle name="Normal 2 2 2 2 2 34 11" xfId="6763"/>
    <cellStyle name="Normal 2 2 2 2 2 34 12" xfId="5824"/>
    <cellStyle name="Normal 2 2 2 2 2 34 13" xfId="6849"/>
    <cellStyle name="Normal 2 2 2 2 2 34 14" xfId="6928"/>
    <cellStyle name="Normal 2 2 2 2 2 34 15" xfId="6990"/>
    <cellStyle name="Normal 2 2 2 2 2 34 16" xfId="7046"/>
    <cellStyle name="Normal 2 2 2 2 2 34 17" xfId="7093"/>
    <cellStyle name="Normal 2 2 2 2 2 34 18" xfId="7136"/>
    <cellStyle name="Normal 2 2 2 2 2 34 19" xfId="7172"/>
    <cellStyle name="Normal 2 2 2 2 2 34 2" xfId="3126"/>
    <cellStyle name="Normal 2 2 2 2 2 34 2 10" xfId="5644"/>
    <cellStyle name="Normal 2 2 2 2 2 34 2 11" xfId="5479"/>
    <cellStyle name="Normal 2 2 2 2 2 34 2 12" xfId="5861"/>
    <cellStyle name="Normal 2 2 2 2 2 34 2 13" xfId="6187"/>
    <cellStyle name="Normal 2 2 2 2 2 34 2 14" xfId="5832"/>
    <cellStyle name="Normal 2 2 2 2 2 34 2 15" xfId="5522"/>
    <cellStyle name="Normal 2 2 2 2 2 34 2 2" xfId="4536"/>
    <cellStyle name="Normal 2 2 2 2 2 34 2 3" xfId="5276"/>
    <cellStyle name="Normal 2 2 2 2 2 34 2 4" xfId="2950"/>
    <cellStyle name="Normal 2 2 2 2 2 34 2 5" xfId="5310"/>
    <cellStyle name="Normal 2 2 2 2 2 34 2 6" xfId="6641"/>
    <cellStyle name="Normal 2 2 2 2 2 34 2 7" xfId="6076"/>
    <cellStyle name="Normal 2 2 2 2 2 34 2 8" xfId="5782"/>
    <cellStyle name="Normal 2 2 2 2 2 34 2 9" xfId="5941"/>
    <cellStyle name="Normal 2 2 2 2 2 34 3" xfId="4731"/>
    <cellStyle name="Normal 2 2 2 2 2 34 4" xfId="4920"/>
    <cellStyle name="Normal 2 2 2 2 2 34 5" xfId="5027"/>
    <cellStyle name="Normal 2 2 2 2 2 34 6" xfId="5086"/>
    <cellStyle name="Normal 2 2 2 2 2 34 7" xfId="5135"/>
    <cellStyle name="Normal 2 2 2 2 2 34 8" xfId="2988"/>
    <cellStyle name="Normal 2 2 2 2 2 34 9" xfId="5209"/>
    <cellStyle name="Normal 2 2 2 2 2 35" xfId="2691"/>
    <cellStyle name="Normal 2 2 2 2 2 36" xfId="2760"/>
    <cellStyle name="Normal 2 2 2 2 2 36 10" xfId="6553"/>
    <cellStyle name="Normal 2 2 2 2 2 36 11" xfId="6090"/>
    <cellStyle name="Normal 2 2 2 2 2 36 12" xfId="6205"/>
    <cellStyle name="Normal 2 2 2 2 2 36 13" xfId="6896"/>
    <cellStyle name="Normal 2 2 2 2 2 36 14" xfId="6457"/>
    <cellStyle name="Normal 2 2 2 2 2 36 15" xfId="6047"/>
    <cellStyle name="Normal 2 2 2 2 2 36 2" xfId="4404"/>
    <cellStyle name="Normal 2 2 2 2 2 36 3" xfId="5243"/>
    <cellStyle name="Normal 2 2 2 2 2 36 4" xfId="4559"/>
    <cellStyle name="Normal 2 2 2 2 2 36 5" xfId="2835"/>
    <cellStyle name="Normal 2 2 2 2 2 36 6" xfId="6581"/>
    <cellStyle name="Normal 2 2 2 2 2 36 7" xfId="5598"/>
    <cellStyle name="Normal 2 2 2 2 2 36 8" xfId="6220"/>
    <cellStyle name="Normal 2 2 2 2 2 36 9" xfId="5879"/>
    <cellStyle name="Normal 2 2 2 2 2 37" xfId="4469"/>
    <cellStyle name="Normal 2 2 2 2 2 38" xfId="4616"/>
    <cellStyle name="Normal 2 2 2 2 2 39" xfId="4376"/>
    <cellStyle name="Normal 2 2 2 2 2 4" xfId="779"/>
    <cellStyle name="Normal 2 2 2 2 2 40" xfId="4555"/>
    <cellStyle name="Normal 2 2 2 2 2 41" xfId="5253"/>
    <cellStyle name="Normal 2 2 2 2 2 42" xfId="2995"/>
    <cellStyle name="Normal 2 2 2 2 2 43" xfId="5430"/>
    <cellStyle name="Normal 2 2 2 2 2 44" xfId="6683"/>
    <cellStyle name="Normal 2 2 2 2 2 45" xfId="5964"/>
    <cellStyle name="Normal 2 2 2 2 2 46" xfId="5849"/>
    <cellStyle name="Normal 2 2 2 2 2 47" xfId="6333"/>
    <cellStyle name="Normal 2 2 2 2 2 48" xfId="6365"/>
    <cellStyle name="Normal 2 2 2 2 2 49" xfId="6478"/>
    <cellStyle name="Normal 2 2 2 2 2 5" xfId="821"/>
    <cellStyle name="Normal 2 2 2 2 2 50" xfId="6141"/>
    <cellStyle name="Normal 2 2 2 2 2 51" xfId="6550"/>
    <cellStyle name="Normal 2 2 2 2 2 52" xfId="6386"/>
    <cellStyle name="Normal 2 2 2 2 2 6" xfId="868"/>
    <cellStyle name="Normal 2 2 2 2 2 7" xfId="902"/>
    <cellStyle name="Normal 2 2 2 2 2 8" xfId="908"/>
    <cellStyle name="Normal 2 2 2 2 2 9" xfId="913"/>
    <cellStyle name="Normal 2 2 2 2 20" xfId="170"/>
    <cellStyle name="Normal 2 2 2 2 21" xfId="173"/>
    <cellStyle name="Normal 2 2 2 2 22" xfId="176"/>
    <cellStyle name="Normal 2 2 2 2 23" xfId="180"/>
    <cellStyle name="Normal 2 2 2 2 24" xfId="184"/>
    <cellStyle name="Normal 2 2 2 2 25" xfId="188"/>
    <cellStyle name="Normal 2 2 2 2 26" xfId="192"/>
    <cellStyle name="Normal 2 2 2 2 27" xfId="196"/>
    <cellStyle name="Normal 2 2 2 2 28" xfId="200"/>
    <cellStyle name="Normal 2 2 2 2 29" xfId="204"/>
    <cellStyle name="Normal 2 2 2 2 3" xfId="142"/>
    <cellStyle name="Normal 2 2 2 2 30" xfId="208"/>
    <cellStyle name="Normal 2 2 2 2 31" xfId="212"/>
    <cellStyle name="Normal 2 2 2 2 32" xfId="216"/>
    <cellStyle name="Normal 2 2 2 2 33" xfId="220"/>
    <cellStyle name="Normal 2 2 2 2 34" xfId="224"/>
    <cellStyle name="Normal 2 2 2 2 35" xfId="228"/>
    <cellStyle name="Normal 2 2 2 2 36" xfId="232"/>
    <cellStyle name="Normal 2 2 2 2 37" xfId="236"/>
    <cellStyle name="Normal 2 2 2 2 38" xfId="240"/>
    <cellStyle name="Normal 2 2 2 2 39" xfId="244"/>
    <cellStyle name="Normal 2 2 2 2 4" xfId="150"/>
    <cellStyle name="Normal 2 2 2 2 40" xfId="248"/>
    <cellStyle name="Normal 2 2 2 2 41" xfId="252"/>
    <cellStyle name="Normal 2 2 2 2 42" xfId="256"/>
    <cellStyle name="Normal 2 2 2 2 43" xfId="260"/>
    <cellStyle name="Normal 2 2 2 2 44" xfId="264"/>
    <cellStyle name="Normal 2 2 2 2 45" xfId="268"/>
    <cellStyle name="Normal 2 2 2 2 46" xfId="272"/>
    <cellStyle name="Normal 2 2 2 2 47" xfId="276"/>
    <cellStyle name="Normal 2 2 2 2 48" xfId="280"/>
    <cellStyle name="Normal 2 2 2 2 49" xfId="284"/>
    <cellStyle name="Normal 2 2 2 2 5" xfId="132"/>
    <cellStyle name="Normal 2 2 2 2 50" xfId="288"/>
    <cellStyle name="Normal 2 2 2 2 51" xfId="292"/>
    <cellStyle name="Normal 2 2 2 2 52" xfId="296"/>
    <cellStyle name="Normal 2 2 2 2 53" xfId="300"/>
    <cellStyle name="Normal 2 2 2 2 54" xfId="304"/>
    <cellStyle name="Normal 2 2 2 2 55" xfId="308"/>
    <cellStyle name="Normal 2 2 2 2 56" xfId="312"/>
    <cellStyle name="Normal 2 2 2 2 57" xfId="316"/>
    <cellStyle name="Normal 2 2 2 2 58" xfId="320"/>
    <cellStyle name="Normal 2 2 2 2 59" xfId="324"/>
    <cellStyle name="Normal 2 2 2 2 6" xfId="141"/>
    <cellStyle name="Normal 2 2 2 2 60" xfId="328"/>
    <cellStyle name="Normal 2 2 2 2 61" xfId="332"/>
    <cellStyle name="Normal 2 2 2 2 62" xfId="336"/>
    <cellStyle name="Normal 2 2 2 2 63" xfId="340"/>
    <cellStyle name="Normal 2 2 2 2 64" xfId="344"/>
    <cellStyle name="Normal 2 2 2 2 65" xfId="348"/>
    <cellStyle name="Normal 2 2 2 2 66" xfId="352"/>
    <cellStyle name="Normal 2 2 2 2 67" xfId="356"/>
    <cellStyle name="Normal 2 2 2 2 68" xfId="360"/>
    <cellStyle name="Normal 2 2 2 2 69" xfId="364"/>
    <cellStyle name="Normal 2 2 2 2 7" xfId="147"/>
    <cellStyle name="Normal 2 2 2 2 70" xfId="368"/>
    <cellStyle name="Normal 2 2 2 2 71" xfId="372"/>
    <cellStyle name="Normal 2 2 2 2 72" xfId="376"/>
    <cellStyle name="Normal 2 2 2 2 73" xfId="380"/>
    <cellStyle name="Normal 2 2 2 2 74" xfId="384"/>
    <cellStyle name="Normal 2 2 2 2 75" xfId="388"/>
    <cellStyle name="Normal 2 2 2 2 76" xfId="392"/>
    <cellStyle name="Normal 2 2 2 2 77" xfId="396"/>
    <cellStyle name="Normal 2 2 2 2 78" xfId="400"/>
    <cellStyle name="Normal 2 2 2 2 79" xfId="404"/>
    <cellStyle name="Normal 2 2 2 2 8" xfId="135"/>
    <cellStyle name="Normal 2 2 2 2 80" xfId="408"/>
    <cellStyle name="Normal 2 2 2 2 81" xfId="412"/>
    <cellStyle name="Normal 2 2 2 2 82" xfId="416"/>
    <cellStyle name="Normal 2 2 2 2 83" xfId="420"/>
    <cellStyle name="Normal 2 2 2 2 84" xfId="424"/>
    <cellStyle name="Normal 2 2 2 2 85" xfId="428"/>
    <cellStyle name="Normal 2 2 2 2 86" xfId="432"/>
    <cellStyle name="Normal 2 2 2 2 87" xfId="436"/>
    <cellStyle name="Normal 2 2 2 2 88" xfId="440"/>
    <cellStyle name="Normal 2 2 2 2 89" xfId="444"/>
    <cellStyle name="Normal 2 2 2 2 9" xfId="149"/>
    <cellStyle name="Normal 2 2 2 2 90" xfId="448"/>
    <cellStyle name="Normal 2 2 2 2 91" xfId="452"/>
    <cellStyle name="Normal 2 2 2 2 92" xfId="456"/>
    <cellStyle name="Normal 2 2 2 2 93" xfId="460"/>
    <cellStyle name="Normal 2 2 2 2 94" xfId="464"/>
    <cellStyle name="Normal 2 2 2 2 95" xfId="468"/>
    <cellStyle name="Normal 2 2 2 2 96" xfId="472"/>
    <cellStyle name="Normal 2 2 2 2 97" xfId="476"/>
    <cellStyle name="Normal 2 2 2 2 98" xfId="480"/>
    <cellStyle name="Normal 2 2 2 2 99" xfId="484"/>
    <cellStyle name="Normal 2 2 2 20" xfId="189"/>
    <cellStyle name="Normal 2 2 2 21" xfId="193"/>
    <cellStyle name="Normal 2 2 2 22" xfId="197"/>
    <cellStyle name="Normal 2 2 2 23" xfId="201"/>
    <cellStyle name="Normal 2 2 2 24" xfId="205"/>
    <cellStyle name="Normal 2 2 2 25" xfId="209"/>
    <cellStyle name="Normal 2 2 2 26" xfId="213"/>
    <cellStyle name="Normal 2 2 2 27" xfId="217"/>
    <cellStyle name="Normal 2 2 2 28" xfId="221"/>
    <cellStyle name="Normal 2 2 2 29" xfId="225"/>
    <cellStyle name="Normal 2 2 2 3" xfId="140"/>
    <cellStyle name="Normal 2 2 2 3 10" xfId="917"/>
    <cellStyle name="Normal 2 2 2 3 11" xfId="924"/>
    <cellStyle name="Normal 2 2 2 3 12" xfId="931"/>
    <cellStyle name="Normal 2 2 2 3 13" xfId="937"/>
    <cellStyle name="Normal 2 2 2 3 14" xfId="942"/>
    <cellStyle name="Normal 2 2 2 3 15" xfId="947"/>
    <cellStyle name="Normal 2 2 2 3 16" xfId="952"/>
    <cellStyle name="Normal 2 2 2 3 17" xfId="957"/>
    <cellStyle name="Normal 2 2 2 3 18" xfId="963"/>
    <cellStyle name="Normal 2 2 2 3 19" xfId="968"/>
    <cellStyle name="Normal 2 2 2 3 2" xfId="673"/>
    <cellStyle name="Normal 2 2 2 3 2 10" xfId="710"/>
    <cellStyle name="Normal 2 2 2 3 2 11" xfId="770"/>
    <cellStyle name="Normal 2 2 2 3 2 12" xfId="708"/>
    <cellStyle name="Normal 2 2 2 3 2 13" xfId="780"/>
    <cellStyle name="Normal 2 2 2 3 2 14" xfId="819"/>
    <cellStyle name="Normal 2 2 2 3 2 15" xfId="875"/>
    <cellStyle name="Normal 2 2 2 3 2 16" xfId="695"/>
    <cellStyle name="Normal 2 2 2 3 2 17" xfId="822"/>
    <cellStyle name="Normal 2 2 2 3 2 18" xfId="866"/>
    <cellStyle name="Normal 2 2 2 3 2 19" xfId="707"/>
    <cellStyle name="Normal 2 2 2 3 2 2" xfId="686"/>
    <cellStyle name="Normal 2 2 2 3 2 2 2" xfId="1032"/>
    <cellStyle name="Normal 2 2 2 3 2 2 2 2" xfId="1041"/>
    <cellStyle name="Normal 2 2 2 3 2 2 2 2 2" xfId="1137"/>
    <cellStyle name="Normal 2 2 2 3 2 2 2 2 2 2" xfId="1142"/>
    <cellStyle name="Normal 2 2 2 3 2 2 2 2 2 3" xfId="1195"/>
    <cellStyle name="Normal 2 2 2 3 2 2 2 2 2 4" xfId="1247"/>
    <cellStyle name="Normal 2 2 2 3 2 2 2 2 3" xfId="1190"/>
    <cellStyle name="Normal 2 2 2 3 2 2 2 2 4" xfId="1242"/>
    <cellStyle name="Normal 2 2 2 3 2 2 2 3" xfId="1055"/>
    <cellStyle name="Normal 2 2 2 3 2 2 2 4" xfId="1067"/>
    <cellStyle name="Normal 2 2 2 3 2 2 2 5" xfId="877"/>
    <cellStyle name="Normal 2 2 2 3 2 2 3" xfId="1036"/>
    <cellStyle name="Normal 2 2 2 3 2 2 3 2" xfId="1106"/>
    <cellStyle name="Normal 2 2 2 3 2 2 3 3" xfId="1159"/>
    <cellStyle name="Normal 2 2 2 3 2 2 3 4" xfId="1211"/>
    <cellStyle name="Normal 2 2 2 3 2 2 4" xfId="865"/>
    <cellStyle name="Normal 2 2 2 3 2 2 5" xfId="979"/>
    <cellStyle name="Normal 2 2 2 3 2 20" xfId="782"/>
    <cellStyle name="Normal 2 2 2 3 2 21" xfId="810"/>
    <cellStyle name="Normal 2 2 2 3 2 22" xfId="717"/>
    <cellStyle name="Normal 2 2 2 3 2 23" xfId="670"/>
    <cellStyle name="Normal 2 2 2 3 2 24" xfId="785"/>
    <cellStyle name="Normal 2 2 2 3 2 25" xfId="801"/>
    <cellStyle name="Normal 2 2 2 3 2 26" xfId="749"/>
    <cellStyle name="Normal 2 2 2 3 2 26 2" xfId="1101"/>
    <cellStyle name="Normal 2 2 2 3 2 26 2 2" xfId="1109"/>
    <cellStyle name="Normal 2 2 2 3 2 26 2 3" xfId="1162"/>
    <cellStyle name="Normal 2 2 2 3 2 26 2 4" xfId="1214"/>
    <cellStyle name="Normal 2 2 2 3 2 26 3" xfId="1154"/>
    <cellStyle name="Normal 2 2 2 3 2 26 4" xfId="1206"/>
    <cellStyle name="Normal 2 2 2 3 2 27" xfId="1078"/>
    <cellStyle name="Normal 2 2 2 3 2 28" xfId="1088"/>
    <cellStyle name="Normal 2 2 2 3 2 29" xfId="1147"/>
    <cellStyle name="Normal 2 2 2 3 2 3" xfId="731"/>
    <cellStyle name="Normal 2 2 2 3 2 4" xfId="698"/>
    <cellStyle name="Normal 2 2 2 3 2 5" xfId="813"/>
    <cellStyle name="Normal 2 2 2 3 2 6" xfId="703"/>
    <cellStyle name="Normal 2 2 2 3 2 7" xfId="796"/>
    <cellStyle name="Normal 2 2 2 3 2 8" xfId="764"/>
    <cellStyle name="Normal 2 2 2 3 2 9" xfId="727"/>
    <cellStyle name="Normal 2 2 2 3 20" xfId="974"/>
    <cellStyle name="Normal 2 2 2 3 21" xfId="980"/>
    <cellStyle name="Normal 2 2 2 3 22" xfId="984"/>
    <cellStyle name="Normal 2 2 2 3 23" xfId="988"/>
    <cellStyle name="Normal 2 2 2 3 24" xfId="994"/>
    <cellStyle name="Normal 2 2 2 3 25" xfId="999"/>
    <cellStyle name="Normal 2 2 2 3 26" xfId="1004"/>
    <cellStyle name="Normal 2 2 2 3 26 2" xfId="725"/>
    <cellStyle name="Normal 2 2 2 3 26 2 2" xfId="1119"/>
    <cellStyle name="Normal 2 2 2 3 26 2 3" xfId="1172"/>
    <cellStyle name="Normal 2 2 2 3 26 2 4" xfId="1224"/>
    <cellStyle name="Normal 2 2 2 3 26 3" xfId="741"/>
    <cellStyle name="Normal 2 2 2 3 26 4" xfId="1046"/>
    <cellStyle name="Normal 2 2 2 3 27" xfId="837"/>
    <cellStyle name="Normal 2 2 2 3 28" xfId="848"/>
    <cellStyle name="Normal 2 2 2 3 29" xfId="1006"/>
    <cellStyle name="Normal 2 2 2 3 3" xfId="771"/>
    <cellStyle name="Normal 2 2 2 3 3 2" xfId="1022"/>
    <cellStyle name="Normal 2 2 2 3 3 2 2" xfId="1051"/>
    <cellStyle name="Normal 2 2 2 3 3 2 2 2" xfId="1130"/>
    <cellStyle name="Normal 2 2 2 3 3 2 2 2 2" xfId="1144"/>
    <cellStyle name="Normal 2 2 2 3 3 2 2 2 3" xfId="1197"/>
    <cellStyle name="Normal 2 2 2 3 3 2 2 2 4" xfId="1249"/>
    <cellStyle name="Normal 2 2 2 3 3 2 2 3" xfId="1183"/>
    <cellStyle name="Normal 2 2 2 3 3 2 2 4" xfId="1235"/>
    <cellStyle name="Normal 2 2 2 3 3 2 3" xfId="1059"/>
    <cellStyle name="Normal 2 2 2 3 3 2 4" xfId="685"/>
    <cellStyle name="Normal 2 2 2 3 3 2 5" xfId="1057"/>
    <cellStyle name="Normal 2 2 2 3 3 3" xfId="880"/>
    <cellStyle name="Normal 2 2 2 3 3 3 2" xfId="1111"/>
    <cellStyle name="Normal 2 2 2 3 3 3 3" xfId="1164"/>
    <cellStyle name="Normal 2 2 2 3 3 3 4" xfId="1216"/>
    <cellStyle name="Normal 2 2 2 3 3 4" xfId="850"/>
    <cellStyle name="Normal 2 2 2 3 3 5" xfId="1056"/>
    <cellStyle name="Normal 2 2 2 3 4" xfId="841"/>
    <cellStyle name="Normal 2 2 2 3 5" xfId="862"/>
    <cellStyle name="Normal 2 2 2 3 6" xfId="852"/>
    <cellStyle name="Normal 2 2 2 3 7" xfId="901"/>
    <cellStyle name="Normal 2 2 2 3 8" xfId="907"/>
    <cellStyle name="Normal 2 2 2 3 9" xfId="912"/>
    <cellStyle name="Normal 2 2 2 30" xfId="229"/>
    <cellStyle name="Normal 2 2 2 31" xfId="233"/>
    <cellStyle name="Normal 2 2 2 32" xfId="237"/>
    <cellStyle name="Normal 2 2 2 33" xfId="241"/>
    <cellStyle name="Normal 2 2 2 34" xfId="245"/>
    <cellStyle name="Normal 2 2 2 35" xfId="249"/>
    <cellStyle name="Normal 2 2 2 36" xfId="253"/>
    <cellStyle name="Normal 2 2 2 37" xfId="257"/>
    <cellStyle name="Normal 2 2 2 38" xfId="261"/>
    <cellStyle name="Normal 2 2 2 39" xfId="265"/>
    <cellStyle name="Normal 2 2 2 4" xfId="148"/>
    <cellStyle name="Normal 2 2 2 40" xfId="269"/>
    <cellStyle name="Normal 2 2 2 41" xfId="273"/>
    <cellStyle name="Normal 2 2 2 42" xfId="277"/>
    <cellStyle name="Normal 2 2 2 43" xfId="281"/>
    <cellStyle name="Normal 2 2 2 44" xfId="285"/>
    <cellStyle name="Normal 2 2 2 45" xfId="289"/>
    <cellStyle name="Normal 2 2 2 46" xfId="293"/>
    <cellStyle name="Normal 2 2 2 47" xfId="297"/>
    <cellStyle name="Normal 2 2 2 48" xfId="301"/>
    <cellStyle name="Normal 2 2 2 49" xfId="305"/>
    <cellStyle name="Normal 2 2 2 5" xfId="136"/>
    <cellStyle name="Normal 2 2 2 50" xfId="309"/>
    <cellStyle name="Normal 2 2 2 51" xfId="313"/>
    <cellStyle name="Normal 2 2 2 52" xfId="317"/>
    <cellStyle name="Normal 2 2 2 53" xfId="321"/>
    <cellStyle name="Normal 2 2 2 54" xfId="325"/>
    <cellStyle name="Normal 2 2 2 55" xfId="329"/>
    <cellStyle name="Normal 2 2 2 56" xfId="333"/>
    <cellStyle name="Normal 2 2 2 57" xfId="337"/>
    <cellStyle name="Normal 2 2 2 58" xfId="341"/>
    <cellStyle name="Normal 2 2 2 59" xfId="345"/>
    <cellStyle name="Normal 2 2 2 6" xfId="119"/>
    <cellStyle name="Normal 2 2 2 60" xfId="349"/>
    <cellStyle name="Normal 2 2 2 61" xfId="353"/>
    <cellStyle name="Normal 2 2 2 62" xfId="357"/>
    <cellStyle name="Normal 2 2 2 63" xfId="361"/>
    <cellStyle name="Normal 2 2 2 64" xfId="365"/>
    <cellStyle name="Normal 2 2 2 65" xfId="369"/>
    <cellStyle name="Normal 2 2 2 66" xfId="373"/>
    <cellStyle name="Normal 2 2 2 67" xfId="377"/>
    <cellStyle name="Normal 2 2 2 68" xfId="381"/>
    <cellStyle name="Normal 2 2 2 69" xfId="385"/>
    <cellStyle name="Normal 2 2 2 7" xfId="127"/>
    <cellStyle name="Normal 2 2 2 70" xfId="389"/>
    <cellStyle name="Normal 2 2 2 71" xfId="393"/>
    <cellStyle name="Normal 2 2 2 72" xfId="397"/>
    <cellStyle name="Normal 2 2 2 73" xfId="401"/>
    <cellStyle name="Normal 2 2 2 74" xfId="405"/>
    <cellStyle name="Normal 2 2 2 75" xfId="409"/>
    <cellStyle name="Normal 2 2 2 76" xfId="413"/>
    <cellStyle name="Normal 2 2 2 77" xfId="417"/>
    <cellStyle name="Normal 2 2 2 78" xfId="421"/>
    <cellStyle name="Normal 2 2 2 79" xfId="425"/>
    <cellStyle name="Normal 2 2 2 8" xfId="143"/>
    <cellStyle name="Normal 2 2 2 80" xfId="429"/>
    <cellStyle name="Normal 2 2 2 81" xfId="433"/>
    <cellStyle name="Normal 2 2 2 82" xfId="437"/>
    <cellStyle name="Normal 2 2 2 83" xfId="441"/>
    <cellStyle name="Normal 2 2 2 84" xfId="445"/>
    <cellStyle name="Normal 2 2 2 85" xfId="449"/>
    <cellStyle name="Normal 2 2 2 86" xfId="453"/>
    <cellStyle name="Normal 2 2 2 87" xfId="457"/>
    <cellStyle name="Normal 2 2 2 88" xfId="461"/>
    <cellStyle name="Normal 2 2 2 89" xfId="465"/>
    <cellStyle name="Normal 2 2 2 9" xfId="123"/>
    <cellStyle name="Normal 2 2 2 90" xfId="469"/>
    <cellStyle name="Normal 2 2 2 91" xfId="473"/>
    <cellStyle name="Normal 2 2 2 92" xfId="477"/>
    <cellStyle name="Normal 2 2 2 93" xfId="481"/>
    <cellStyle name="Normal 2 2 2 94" xfId="485"/>
    <cellStyle name="Normal 2 2 2 95" xfId="489"/>
    <cellStyle name="Normal 2 2 2 96" xfId="493"/>
    <cellStyle name="Normal 2 2 2 97" xfId="497"/>
    <cellStyle name="Normal 2 2 2 98" xfId="501"/>
    <cellStyle name="Normal 2 2 2 99" xfId="505"/>
    <cellStyle name="Normal 2 2 20" xfId="168"/>
    <cellStyle name="Normal 2 2 20 2" xfId="3169"/>
    <cellStyle name="Normal 2 2 20 3" xfId="3359"/>
    <cellStyle name="Normal 2 2 20 4" xfId="4476"/>
    <cellStyle name="Normal 2 2 20 5" xfId="3205"/>
    <cellStyle name="Normal 2 2 20 6" xfId="3143"/>
    <cellStyle name="Normal 2 2 200" xfId="6623"/>
    <cellStyle name="Normal 2 2 201" xfId="6770"/>
    <cellStyle name="Normal 2 2 202" xfId="6488"/>
    <cellStyle name="Normal 2 2 203" xfId="5496"/>
    <cellStyle name="Normal 2 2 204" xfId="5366"/>
    <cellStyle name="Normal 2 2 205" xfId="5493"/>
    <cellStyle name="Normal 2 2 206" xfId="6788"/>
    <cellStyle name="Normal 2 2 207" xfId="1799"/>
    <cellStyle name="Normal 2 2 208" xfId="8477"/>
    <cellStyle name="Normal 2 2 209" xfId="8492"/>
    <cellStyle name="Normal 2 2 209 2" xfId="8497"/>
    <cellStyle name="Normal 2 2 21" xfId="172"/>
    <cellStyle name="Normal 2 2 21 2" xfId="3171"/>
    <cellStyle name="Normal 2 2 21 3" xfId="4051"/>
    <cellStyle name="Normal 2 2 21 4" xfId="4409"/>
    <cellStyle name="Normal 2 2 21 5" xfId="4644"/>
    <cellStyle name="Normal 2 2 21 6" xfId="4642"/>
    <cellStyle name="Normal 2 2 210" xfId="8493"/>
    <cellStyle name="Normal 2 2 210 2" xfId="8498"/>
    <cellStyle name="Normal 2 2 211" xfId="8494"/>
    <cellStyle name="Normal 2 2 212" xfId="8499"/>
    <cellStyle name="Normal 2 2 213" xfId="8502"/>
    <cellStyle name="Normal 2 2 22" xfId="175"/>
    <cellStyle name="Normal 2 2 22 2" xfId="3173"/>
    <cellStyle name="Normal 2 2 22 3" xfId="3350"/>
    <cellStyle name="Normal 2 2 22 4" xfId="4478"/>
    <cellStyle name="Normal 2 2 22 5" xfId="4013"/>
    <cellStyle name="Normal 2 2 22 6" xfId="3741"/>
    <cellStyle name="Normal 2 2 23" xfId="178"/>
    <cellStyle name="Normal 2 2 23 2" xfId="3175"/>
    <cellStyle name="Normal 2 2 23 3" xfId="4048"/>
    <cellStyle name="Normal 2 2 23 4" xfId="3525"/>
    <cellStyle name="Normal 2 2 23 5" xfId="4686"/>
    <cellStyle name="Normal 2 2 23 6" xfId="3540"/>
    <cellStyle name="Normal 2 2 24" xfId="182"/>
    <cellStyle name="Normal 2 2 24 2" xfId="3177"/>
    <cellStyle name="Normal 2 2 24 3" xfId="3341"/>
    <cellStyle name="Normal 2 2 24 4" xfId="4479"/>
    <cellStyle name="Normal 2 2 24 5" xfId="3607"/>
    <cellStyle name="Normal 2 2 24 6" xfId="4679"/>
    <cellStyle name="Normal 2 2 25" xfId="186"/>
    <cellStyle name="Normal 2 2 25 2" xfId="3180"/>
    <cellStyle name="Normal 2 2 25 3" xfId="4046"/>
    <cellStyle name="Normal 2 2 25 4" xfId="3688"/>
    <cellStyle name="Normal 2 2 25 5" xfId="4645"/>
    <cellStyle name="Normal 2 2 25 6" xfId="4641"/>
    <cellStyle name="Normal 2 2 26" xfId="190"/>
    <cellStyle name="Normal 2 2 26 2" xfId="3182"/>
    <cellStyle name="Normal 2 2 26 3" xfId="3332"/>
    <cellStyle name="Normal 2 2 26 4" xfId="4484"/>
    <cellStyle name="Normal 2 2 26 5" xfId="4638"/>
    <cellStyle name="Normal 2 2 26 6" xfId="4860"/>
    <cellStyle name="Normal 2 2 27" xfId="194"/>
    <cellStyle name="Normal 2 2 27 2" xfId="3185"/>
    <cellStyle name="Normal 2 2 27 3" xfId="4045"/>
    <cellStyle name="Normal 2 2 27 4" xfId="4699"/>
    <cellStyle name="Normal 2 2 27 5" xfId="4647"/>
    <cellStyle name="Normal 2 2 27 6" xfId="4764"/>
    <cellStyle name="Normal 2 2 28" xfId="198"/>
    <cellStyle name="Normal 2 2 28 2" xfId="3187"/>
    <cellStyle name="Normal 2 2 28 3" xfId="3326"/>
    <cellStyle name="Normal 2 2 28 4" xfId="4178"/>
    <cellStyle name="Normal 2 2 28 5" xfId="3293"/>
    <cellStyle name="Normal 2 2 28 6" xfId="4774"/>
    <cellStyle name="Normal 2 2 29" xfId="202"/>
    <cellStyle name="Normal 2 2 29 2" xfId="3190"/>
    <cellStyle name="Normal 2 2 29 3" xfId="4042"/>
    <cellStyle name="Normal 2 2 29 4" xfId="3658"/>
    <cellStyle name="Normal 2 2 29 5" xfId="4648"/>
    <cellStyle name="Normal 2 2 29 6" xfId="3706"/>
    <cellStyle name="Normal 2 2 3" xfId="112"/>
    <cellStyle name="Normal 2 2 30" xfId="206"/>
    <cellStyle name="Normal 2 2 30 2" xfId="3193"/>
    <cellStyle name="Normal 2 2 30 3" xfId="4041"/>
    <cellStyle name="Normal 2 2 30 4" xfId="3967"/>
    <cellStyle name="Normal 2 2 30 5" xfId="4649"/>
    <cellStyle name="Normal 2 2 30 6" xfId="3883"/>
    <cellStyle name="Normal 2 2 31" xfId="210"/>
    <cellStyle name="Normal 2 2 31 2" xfId="3197"/>
    <cellStyle name="Normal 2 2 31 3" xfId="4039"/>
    <cellStyle name="Normal 2 2 31 4" xfId="3043"/>
    <cellStyle name="Normal 2 2 31 5" xfId="4179"/>
    <cellStyle name="Normal 2 2 31 6" xfId="4637"/>
    <cellStyle name="Normal 2 2 32" xfId="214"/>
    <cellStyle name="Normal 2 2 32 2" xfId="3200"/>
    <cellStyle name="Normal 2 2 32 3" xfId="3303"/>
    <cellStyle name="Normal 2 2 32 4" xfId="4232"/>
    <cellStyle name="Normal 2 2 32 5" xfId="3797"/>
    <cellStyle name="Normal 2 2 32 6" xfId="3541"/>
    <cellStyle name="Normal 2 2 33" xfId="218"/>
    <cellStyle name="Normal 2 2 33 2" xfId="3204"/>
    <cellStyle name="Normal 2 2 33 3" xfId="4225"/>
    <cellStyle name="Normal 2 2 33 4" xfId="4443"/>
    <cellStyle name="Normal 2 2 33 5" xfId="4069"/>
    <cellStyle name="Normal 2 2 33 6" xfId="3751"/>
    <cellStyle name="Normal 2 2 34" xfId="222"/>
    <cellStyle name="Normal 2 2 34 2" xfId="3207"/>
    <cellStyle name="Normal 2 2 34 3" xfId="4036"/>
    <cellStyle name="Normal 2 2 34 4" xfId="3679"/>
    <cellStyle name="Normal 2 2 34 5" xfId="4650"/>
    <cellStyle name="Normal 2 2 34 6" xfId="3972"/>
    <cellStyle name="Normal 2 2 35" xfId="226"/>
    <cellStyle name="Normal 2 2 35 2" xfId="3210"/>
    <cellStyle name="Normal 2 2 35 3" xfId="3296"/>
    <cellStyle name="Normal 2 2 35 4" xfId="4213"/>
    <cellStyle name="Normal 2 2 35 5" xfId="3746"/>
    <cellStyle name="Normal 2 2 35 6" xfId="4927"/>
    <cellStyle name="Normal 2 2 36" xfId="230"/>
    <cellStyle name="Normal 2 2 36 2" xfId="3212"/>
    <cellStyle name="Normal 2 2 36 3" xfId="4035"/>
    <cellStyle name="Normal 2 2 36 4" xfId="3137"/>
    <cellStyle name="Normal 2 2 36 5" xfId="4653"/>
    <cellStyle name="Normal 2 2 36 6" xfId="4578"/>
    <cellStyle name="Normal 2 2 37" xfId="234"/>
    <cellStyle name="Normal 2 2 37 2" xfId="3215"/>
    <cellStyle name="Normal 2 2 37 3" xfId="3288"/>
    <cellStyle name="Normal 2 2 37 4" xfId="4338"/>
    <cellStyle name="Normal 2 2 37 5" xfId="4015"/>
    <cellStyle name="Normal 2 2 37 6" xfId="4597"/>
    <cellStyle name="Normal 2 2 38" xfId="238"/>
    <cellStyle name="Normal 2 2 38 2" xfId="3218"/>
    <cellStyle name="Normal 2 2 38 3" xfId="4033"/>
    <cellStyle name="Normal 2 2 38 4" xfId="3661"/>
    <cellStyle name="Normal 2 2 38 5" xfId="4655"/>
    <cellStyle name="Normal 2 2 38 6" xfId="3310"/>
    <cellStyle name="Normal 2 2 39" xfId="242"/>
    <cellStyle name="Normal 2 2 39 2" xfId="3221"/>
    <cellStyle name="Normal 2 2 39 3" xfId="3280"/>
    <cellStyle name="Normal 2 2 39 4" xfId="3556"/>
    <cellStyle name="Normal 2 2 39 5" xfId="3319"/>
    <cellStyle name="Normal 2 2 39 6" xfId="4580"/>
    <cellStyle name="Normal 2 2 4" xfId="113"/>
    <cellStyle name="Normal 2 2 40" xfId="246"/>
    <cellStyle name="Normal 2 2 40 2" xfId="3224"/>
    <cellStyle name="Normal 2 2 40 3" xfId="3111"/>
    <cellStyle name="Normal 2 2 40 4" xfId="3314"/>
    <cellStyle name="Normal 2 2 40 5" xfId="3276"/>
    <cellStyle name="Normal 2 2 40 6" xfId="4231"/>
    <cellStyle name="Normal 2 2 41" xfId="250"/>
    <cellStyle name="Normal 2 2 41 2" xfId="3225"/>
    <cellStyle name="Normal 2 2 41 3" xfId="3271"/>
    <cellStyle name="Normal 2 2 41 4" xfId="4364"/>
    <cellStyle name="Normal 2 2 41 5" xfId="4401"/>
    <cellStyle name="Normal 2 2 41 6" xfId="4438"/>
    <cellStyle name="Normal 2 2 42" xfId="254"/>
    <cellStyle name="Normal 2 2 42 2" xfId="3227"/>
    <cellStyle name="Normal 2 2 42 3" xfId="3109"/>
    <cellStyle name="Normal 2 2 42 4" xfId="4335"/>
    <cellStyle name="Normal 2 2 42 5" xfId="3435"/>
    <cellStyle name="Normal 2 2 42 6" xfId="3581"/>
    <cellStyle name="Normal 2 2 43" xfId="258"/>
    <cellStyle name="Normal 2 2 43 2" xfId="3231"/>
    <cellStyle name="Normal 2 2 43 3" xfId="3257"/>
    <cellStyle name="Normal 2 2 43 4" xfId="3502"/>
    <cellStyle name="Normal 2 2 43 5" xfId="3429"/>
    <cellStyle name="Normal 2 2 43 6" xfId="4614"/>
    <cellStyle name="Normal 2 2 44" xfId="262"/>
    <cellStyle name="Normal 2 2 44 2" xfId="3233"/>
    <cellStyle name="Normal 2 2 44 3" xfId="4030"/>
    <cellStyle name="Normal 2 2 44 4" xfId="4277"/>
    <cellStyle name="Normal 2 2 44 5" xfId="4656"/>
    <cellStyle name="Normal 2 2 44 6" xfId="3066"/>
    <cellStyle name="Normal 2 2 45" xfId="266"/>
    <cellStyle name="Normal 2 2 45 2" xfId="3236"/>
    <cellStyle name="Normal 2 2 45 3" xfId="3247"/>
    <cellStyle name="Normal 2 2 45 4" xfId="3583"/>
    <cellStyle name="Normal 2 2 45 5" xfId="4698"/>
    <cellStyle name="Normal 2 2 45 6" xfId="3660"/>
    <cellStyle name="Normal 2 2 46" xfId="270"/>
    <cellStyle name="Normal 2 2 46 2" xfId="3239"/>
    <cellStyle name="Normal 2 2 46 3" xfId="3102"/>
    <cellStyle name="Normal 2 2 46 4" xfId="3699"/>
    <cellStyle name="Normal 2 2 46 5" xfId="4415"/>
    <cellStyle name="Normal 2 2 46 6" xfId="4615"/>
    <cellStyle name="Normal 2 2 47" xfId="274"/>
    <cellStyle name="Normal 2 2 47 2" xfId="3241"/>
    <cellStyle name="Normal 2 2 47 3" xfId="4156"/>
    <cellStyle name="Normal 2 2 47 4" xfId="4441"/>
    <cellStyle name="Normal 2 2 47 5" xfId="4658"/>
    <cellStyle name="Normal 2 2 47 6" xfId="4636"/>
    <cellStyle name="Normal 2 2 48" xfId="278"/>
    <cellStyle name="Normal 2 2 48 2" xfId="3244"/>
    <cellStyle name="Normal 2 2 48 3" xfId="3868"/>
    <cellStyle name="Normal 2 2 48 4" xfId="4310"/>
    <cellStyle name="Normal 2 2 48 5" xfId="4003"/>
    <cellStyle name="Normal 2 2 48 6" xfId="3255"/>
    <cellStyle name="Normal 2 2 49" xfId="282"/>
    <cellStyle name="Normal 2 2 49 2" xfId="3246"/>
    <cellStyle name="Normal 2 2 49 3" xfId="4106"/>
    <cellStyle name="Normal 2 2 49 4" xfId="3984"/>
    <cellStyle name="Normal 2 2 49 5" xfId="4661"/>
    <cellStyle name="Normal 2 2 49 6" xfId="4422"/>
    <cellStyle name="Normal 2 2 5" xfId="114"/>
    <cellStyle name="Normal 2 2 50" xfId="286"/>
    <cellStyle name="Normal 2 2 50 2" xfId="3250"/>
    <cellStyle name="Normal 2 2 50 3" xfId="3976"/>
    <cellStyle name="Normal 2 2 50 4" xfId="3234"/>
    <cellStyle name="Normal 2 2 50 5" xfId="4663"/>
    <cellStyle name="Normal 2 2 50 6" xfId="4617"/>
    <cellStyle name="Normal 2 2 51" xfId="290"/>
    <cellStyle name="Normal 2 2 51 2" xfId="3252"/>
    <cellStyle name="Normal 2 2 51 3" xfId="3891"/>
    <cellStyle name="Normal 2 2 51 4" xfId="4352"/>
    <cellStyle name="Normal 2 2 51 5" xfId="4280"/>
    <cellStyle name="Normal 2 2 51 6" xfId="4584"/>
    <cellStyle name="Normal 2 2 52" xfId="294"/>
    <cellStyle name="Normal 2 2 52 2" xfId="3256"/>
    <cellStyle name="Normal 2 2 52 3" xfId="4087"/>
    <cellStyle name="Normal 2 2 52 4" xfId="4172"/>
    <cellStyle name="Normal 2 2 52 5" xfId="4688"/>
    <cellStyle name="Normal 2 2 52 6" xfId="4315"/>
    <cellStyle name="Normal 2 2 53" xfId="298"/>
    <cellStyle name="Normal 2 2 53 2" xfId="3260"/>
    <cellStyle name="Normal 2 2 53 3" xfId="4113"/>
    <cellStyle name="Normal 2 2 53 4" xfId="4740"/>
    <cellStyle name="Normal 2 2 53 5" xfId="4762"/>
    <cellStyle name="Normal 2 2 53 6" xfId="4196"/>
    <cellStyle name="Normal 2 2 54" xfId="302"/>
    <cellStyle name="Normal 2 2 54 2" xfId="3264"/>
    <cellStyle name="Normal 2 2 54 3" xfId="4110"/>
    <cellStyle name="Normal 2 2 54 4" xfId="3082"/>
    <cellStyle name="Normal 2 2 54 5" xfId="4665"/>
    <cellStyle name="Normal 2 2 54 6" xfId="4191"/>
    <cellStyle name="Normal 2 2 55" xfId="306"/>
    <cellStyle name="Normal 2 2 55 2" xfId="3267"/>
    <cellStyle name="Normal 2 2 55 3" xfId="3683"/>
    <cellStyle name="Normal 2 2 55 4" xfId="4752"/>
    <cellStyle name="Normal 2 2 55 5" xfId="4704"/>
    <cellStyle name="Normal 2 2 55 6" xfId="4701"/>
    <cellStyle name="Normal 2 2 56" xfId="310"/>
    <cellStyle name="Normal 2 2 56 2" xfId="3270"/>
    <cellStyle name="Normal 2 2 56 3" xfId="4092"/>
    <cellStyle name="Normal 2 2 56 4" xfId="4756"/>
    <cellStyle name="Normal 2 2 56 5" xfId="4666"/>
    <cellStyle name="Normal 2 2 56 6" xfId="3031"/>
    <cellStyle name="Normal 2 2 57" xfId="314"/>
    <cellStyle name="Normal 2 2 57 2" xfId="3274"/>
    <cellStyle name="Normal 2 2 57 3" xfId="4129"/>
    <cellStyle name="Normal 2 2 57 4" xfId="3045"/>
    <cellStyle name="Normal 2 2 57 5" xfId="4668"/>
    <cellStyle name="Normal 2 2 57 6" xfId="4240"/>
    <cellStyle name="Normal 2 2 58" xfId="318"/>
    <cellStyle name="Normal 2 2 58 2" xfId="3277"/>
    <cellStyle name="Normal 2 2 58 3" xfId="3531"/>
    <cellStyle name="Normal 2 2 58 4" xfId="3782"/>
    <cellStyle name="Normal 2 2 58 5" xfId="4459"/>
    <cellStyle name="Normal 2 2 58 6" xfId="4882"/>
    <cellStyle name="Normal 2 2 59" xfId="322"/>
    <cellStyle name="Normal 2 2 59 2" xfId="3279"/>
    <cellStyle name="Normal 2 2 59 3" xfId="4125"/>
    <cellStyle name="Normal 2 2 59 4" xfId="4247"/>
    <cellStyle name="Normal 2 2 59 5" xfId="4955"/>
    <cellStyle name="Normal 2 2 59 6" xfId="5055"/>
    <cellStyle name="Normal 2 2 6" xfId="115"/>
    <cellStyle name="Normal 2 2 60" xfId="326"/>
    <cellStyle name="Normal 2 2 60 2" xfId="3282"/>
    <cellStyle name="Normal 2 2 60 3" xfId="3932"/>
    <cellStyle name="Normal 2 2 60 4" xfId="4319"/>
    <cellStyle name="Normal 2 2 60 5" xfId="3089"/>
    <cellStyle name="Normal 2 2 60 6" xfId="4807"/>
    <cellStyle name="Normal 2 2 61" xfId="330"/>
    <cellStyle name="Normal 2 2 61 2" xfId="3285"/>
    <cellStyle name="Normal 2 2 61 3" xfId="4124"/>
    <cellStyle name="Normal 2 2 61 4" xfId="4385"/>
    <cellStyle name="Normal 2 2 61 5" xfId="3033"/>
    <cellStyle name="Normal 2 2 61 6" xfId="4868"/>
    <cellStyle name="Normal 2 2 62" xfId="334"/>
    <cellStyle name="Normal 2 2 62 2" xfId="3287"/>
    <cellStyle name="Normal 2 2 62 3" xfId="4123"/>
    <cellStyle name="Normal 2 2 62 4" xfId="4485"/>
    <cellStyle name="Normal 2 2 62 5" xfId="4344"/>
    <cellStyle name="Normal 2 2 62 6" xfId="4871"/>
    <cellStyle name="Normal 2 2 63" xfId="338"/>
    <cellStyle name="Normal 2 2 63 2" xfId="3290"/>
    <cellStyle name="Normal 2 2 63 3" xfId="4121"/>
    <cellStyle name="Normal 2 2 63 4" xfId="4487"/>
    <cellStyle name="Normal 2 2 63 5" xfId="4392"/>
    <cellStyle name="Normal 2 2 63 6" xfId="3382"/>
    <cellStyle name="Normal 2 2 64" xfId="342"/>
    <cellStyle name="Normal 2 2 64 2" xfId="3292"/>
    <cellStyle name="Normal 2 2 64 3" xfId="4242"/>
    <cellStyle name="Normal 2 2 64 4" xfId="4489"/>
    <cellStyle name="Normal 2 2 64 5" xfId="4575"/>
    <cellStyle name="Normal 2 2 64 6" xfId="4869"/>
    <cellStyle name="Normal 2 2 65" xfId="346"/>
    <cellStyle name="Normal 2 2 65 2" xfId="3295"/>
    <cellStyle name="Normal 2 2 65 3" xfId="4144"/>
    <cellStyle name="Normal 2 2 65 4" xfId="4398"/>
    <cellStyle name="Normal 2 2 65 5" xfId="4610"/>
    <cellStyle name="Normal 2 2 65 6" xfId="4877"/>
    <cellStyle name="Normal 2 2 66" xfId="350"/>
    <cellStyle name="Normal 2 2 66 2" xfId="3298"/>
    <cellStyle name="Normal 2 2 66 3" xfId="4135"/>
    <cellStyle name="Normal 2 2 66 4" xfId="3020"/>
    <cellStyle name="Normal 2 2 66 5" xfId="4263"/>
    <cellStyle name="Normal 2 2 66 6" xfId="4876"/>
    <cellStyle name="Normal 2 2 67" xfId="354"/>
    <cellStyle name="Normal 2 2 67 2" xfId="3299"/>
    <cellStyle name="Normal 2 2 67 3" xfId="4089"/>
    <cellStyle name="Normal 2 2 67 4" xfId="4725"/>
    <cellStyle name="Normal 2 2 67 5" xfId="4603"/>
    <cellStyle name="Normal 2 2 67 6" xfId="4878"/>
    <cellStyle name="Normal 2 2 68" xfId="358"/>
    <cellStyle name="Normal 2 2 68 2" xfId="3302"/>
    <cellStyle name="Normal 2 2 68 3" xfId="4509"/>
    <cellStyle name="Normal 2 2 68 4" xfId="4311"/>
    <cellStyle name="Normal 2 2 68 5" xfId="4300"/>
    <cellStyle name="Normal 2 2 68 6" xfId="4880"/>
    <cellStyle name="Normal 2 2 69" xfId="362"/>
    <cellStyle name="Normal 2 2 69 2" xfId="3306"/>
    <cellStyle name="Normal 2 2 69 3" xfId="4128"/>
    <cellStyle name="Normal 2 2 69 4" xfId="4427"/>
    <cellStyle name="Normal 2 2 69 5" xfId="4143"/>
    <cellStyle name="Normal 2 2 69 6" xfId="4730"/>
    <cellStyle name="Normal 2 2 7" xfId="116"/>
    <cellStyle name="Normal 2 2 70" xfId="366"/>
    <cellStyle name="Normal 2 2 70 2" xfId="3309"/>
    <cellStyle name="Normal 2 2 70 3" xfId="3945"/>
    <cellStyle name="Normal 2 2 70 4" xfId="4428"/>
    <cellStyle name="Normal 2 2 70 5" xfId="4049"/>
    <cellStyle name="Normal 2 2 70 6" xfId="3784"/>
    <cellStyle name="Normal 2 2 71" xfId="370"/>
    <cellStyle name="Normal 2 2 71 2" xfId="3312"/>
    <cellStyle name="Normal 2 2 71 3" xfId="4216"/>
    <cellStyle name="Normal 2 2 71 4" xfId="4429"/>
    <cellStyle name="Normal 2 2 71 5" xfId="4613"/>
    <cellStyle name="Normal 2 2 71 6" xfId="4016"/>
    <cellStyle name="Normal 2 2 72" xfId="374"/>
    <cellStyle name="Normal 2 2 72 2" xfId="3316"/>
    <cellStyle name="Normal 2 2 72 3" xfId="4119"/>
    <cellStyle name="Normal 2 2 72 4" xfId="3024"/>
    <cellStyle name="Normal 2 2 72 5" xfId="4357"/>
    <cellStyle name="Normal 2 2 72 6" xfId="4867"/>
    <cellStyle name="Normal 2 2 73" xfId="378"/>
    <cellStyle name="Normal 2 2 73 2" xfId="3320"/>
    <cellStyle name="Normal 2 2 73 3" xfId="4117"/>
    <cellStyle name="Normal 2 2 73 4" xfId="4491"/>
    <cellStyle name="Normal 2 2 73 5" xfId="4076"/>
    <cellStyle name="Normal 2 2 73 6" xfId="4226"/>
    <cellStyle name="Normal 2 2 74" xfId="382"/>
    <cellStyle name="Normal 2 2 74 2" xfId="3322"/>
    <cellStyle name="Normal 2 2 74 3" xfId="4116"/>
    <cellStyle name="Normal 2 2 74 4" xfId="4400"/>
    <cellStyle name="Normal 2 2 74 5" xfId="4058"/>
    <cellStyle name="Normal 2 2 74 6" xfId="3486"/>
    <cellStyle name="Normal 2 2 75" xfId="386"/>
    <cellStyle name="Normal 2 2 75 2" xfId="3325"/>
    <cellStyle name="Normal 2 2 75 3" xfId="4115"/>
    <cellStyle name="Normal 2 2 75 4" xfId="4403"/>
    <cellStyle name="Normal 2 2 75 5" xfId="3621"/>
    <cellStyle name="Normal 2 2 75 6" xfId="4157"/>
    <cellStyle name="Normal 2 2 76" xfId="390"/>
    <cellStyle name="Normal 2 2 76 2" xfId="3328"/>
    <cellStyle name="Normal 2 2 76 3" xfId="4114"/>
    <cellStyle name="Normal 2 2 76 4" xfId="3266"/>
    <cellStyle name="Normal 2 2 76 5" xfId="4581"/>
    <cellStyle name="Normal 2 2 76 6" xfId="4761"/>
    <cellStyle name="Normal 2 2 77" xfId="394"/>
    <cellStyle name="Normal 2 2 77 2" xfId="3331"/>
    <cellStyle name="Normal 2 2 77 3" xfId="4026"/>
    <cellStyle name="Normal 2 2 77 4" xfId="3305"/>
    <cellStyle name="Normal 2 2 77 5" xfId="4214"/>
    <cellStyle name="Normal 2 2 77 6" xfId="4258"/>
    <cellStyle name="Normal 2 2 78" xfId="398"/>
    <cellStyle name="Normal 2 2 78 2" xfId="3333"/>
    <cellStyle name="Normal 2 2 78 3" xfId="4025"/>
    <cellStyle name="Normal 2 2 78 4" xfId="4067"/>
    <cellStyle name="Normal 2 2 78 5" xfId="3968"/>
    <cellStyle name="Normal 2 2 78 6" xfId="3992"/>
    <cellStyle name="Normal 2 2 79" xfId="402"/>
    <cellStyle name="Normal 2 2 79 2" xfId="3337"/>
    <cellStyle name="Normal 2 2 79 3" xfId="4024"/>
    <cellStyle name="Normal 2 2 79 4" xfId="3387"/>
    <cellStyle name="Normal 2 2 79 5" xfId="3458"/>
    <cellStyle name="Normal 2 2 79 6" xfId="3719"/>
    <cellStyle name="Normal 2 2 8" xfId="117"/>
    <cellStyle name="Normal 2 2 80" xfId="406"/>
    <cellStyle name="Normal 2 2 80 2" xfId="3340"/>
    <cellStyle name="Normal 2 2 80 3" xfId="3222"/>
    <cellStyle name="Normal 2 2 80 4" xfId="3129"/>
    <cellStyle name="Normal 2 2 80 5" xfId="4608"/>
    <cellStyle name="Normal 2 2 80 6" xfId="4640"/>
    <cellStyle name="Normal 2 2 81" xfId="410"/>
    <cellStyle name="Normal 2 2 81 2" xfId="3343"/>
    <cellStyle name="Normal 2 2 81 3" xfId="3072"/>
    <cellStyle name="Normal 2 2 81 4" xfId="4018"/>
    <cellStyle name="Normal 2 2 81 5" xfId="4566"/>
    <cellStyle name="Normal 2 2 81 6" xfId="4801"/>
    <cellStyle name="Normal 2 2 82" xfId="414"/>
    <cellStyle name="Normal 2 2 82 2" xfId="3345"/>
    <cellStyle name="Normal 2 2 82 3" xfId="4154"/>
    <cellStyle name="Normal 2 2 82 4" xfId="4022"/>
    <cellStyle name="Normal 2 2 82 5" xfId="4928"/>
    <cellStyle name="Normal 2 2 82 6" xfId="5033"/>
    <cellStyle name="Normal 2 2 83" xfId="418"/>
    <cellStyle name="Normal 2 2 83 2" xfId="3349"/>
    <cellStyle name="Normal 2 2 83 3" xfId="3071"/>
    <cellStyle name="Normal 2 2 83 4" xfId="3240"/>
    <cellStyle name="Normal 2 2 83 5" xfId="4560"/>
    <cellStyle name="Normal 2 2 83 6" xfId="4261"/>
    <cellStyle name="Normal 2 2 84" xfId="422"/>
    <cellStyle name="Normal 2 2 84 2" xfId="3351"/>
    <cellStyle name="Normal 2 2 84 3" xfId="3069"/>
    <cellStyle name="Normal 2 2 84 4" xfId="3760"/>
    <cellStyle name="Normal 2 2 84 5" xfId="4943"/>
    <cellStyle name="Normal 2 2 84 6" xfId="5046"/>
    <cellStyle name="Normal 2 2 85" xfId="426"/>
    <cellStyle name="Normal 2 2 85 2" xfId="3355"/>
    <cellStyle name="Normal 2 2 85 3" xfId="3068"/>
    <cellStyle name="Normal 2 2 85 4" xfId="4142"/>
    <cellStyle name="Normal 2 2 85 5" xfId="3090"/>
    <cellStyle name="Normal 2 2 85 6" xfId="4872"/>
    <cellStyle name="Normal 2 2 86" xfId="430"/>
    <cellStyle name="Normal 2 2 86 2" xfId="3358"/>
    <cellStyle name="Normal 2 2 86 3" xfId="3067"/>
    <cellStyle name="Normal 2 2 86 4" xfId="3915"/>
    <cellStyle name="Normal 2 2 86 5" xfId="4565"/>
    <cellStyle name="Normal 2 2 86 6" xfId="4873"/>
    <cellStyle name="Normal 2 2 87" xfId="434"/>
    <cellStyle name="Normal 2 2 87 2" xfId="3362"/>
    <cellStyle name="Normal 2 2 87 3" xfId="3065"/>
    <cellStyle name="Normal 2 2 87 4" xfId="3789"/>
    <cellStyle name="Normal 2 2 87 5" xfId="4577"/>
    <cellStyle name="Normal 2 2 87 6" xfId="4874"/>
    <cellStyle name="Normal 2 2 88" xfId="438"/>
    <cellStyle name="Normal 2 2 88 2" xfId="3365"/>
    <cellStyle name="Normal 2 2 88 3" xfId="3128"/>
    <cellStyle name="Normal 2 2 88 4" xfId="3657"/>
    <cellStyle name="Normal 2 2 88 5" xfId="4425"/>
    <cellStyle name="Normal 2 2 88 6" xfId="4875"/>
    <cellStyle name="Normal 2 2 89" xfId="442"/>
    <cellStyle name="Normal 2 2 89 2" xfId="3369"/>
    <cellStyle name="Normal 2 2 89 3" xfId="3419"/>
    <cellStyle name="Normal 2 2 89 4" xfId="4062"/>
    <cellStyle name="Normal 2 2 89 5" xfId="4259"/>
    <cellStyle name="Normal 2 2 89 6" xfId="4824"/>
    <cellStyle name="Normal 2 2 9" xfId="118"/>
    <cellStyle name="Normal 2 2 90" xfId="446"/>
    <cellStyle name="Normal 2 2 90 2" xfId="3373"/>
    <cellStyle name="Normal 2 2 90 3" xfId="3408"/>
    <cellStyle name="Normal 2 2 90 4" xfId="3839"/>
    <cellStyle name="Normal 2 2 90 5" xfId="4669"/>
    <cellStyle name="Normal 2 2 90 6" xfId="4112"/>
    <cellStyle name="Normal 2 2 91" xfId="450"/>
    <cellStyle name="Normal 2 2 91 2" xfId="3376"/>
    <cellStyle name="Normal 2 2 91 3" xfId="3394"/>
    <cellStyle name="Normal 2 2 91 4" xfId="4133"/>
    <cellStyle name="Normal 2 2 91 5" xfId="4689"/>
    <cellStyle name="Normal 2 2 91 6" xfId="4635"/>
    <cellStyle name="Normal 2 2 92" xfId="454"/>
    <cellStyle name="Normal 2 2 92 2" xfId="3377"/>
    <cellStyle name="Normal 2 2 92 3" xfId="3384"/>
    <cellStyle name="Normal 2 2 92 4" xfId="4029"/>
    <cellStyle name="Normal 2 2 92 5" xfId="4670"/>
    <cellStyle name="Normal 2 2 92 6" xfId="3935"/>
    <cellStyle name="Normal 2 2 93" xfId="458"/>
    <cellStyle name="Normal 2 2 93 2" xfId="3381"/>
    <cellStyle name="Normal 2 2 93 3" xfId="3372"/>
    <cellStyle name="Normal 2 2 93 4" xfId="4031"/>
    <cellStyle name="Normal 2 2 93 5" xfId="4671"/>
    <cellStyle name="Normal 2 2 93 6" xfId="4126"/>
    <cellStyle name="Normal 2 2 94" xfId="462"/>
    <cellStyle name="Normal 2 2 94 2" xfId="3385"/>
    <cellStyle name="Normal 2 2 94 3" xfId="3357"/>
    <cellStyle name="Normal 2 2 94 4" xfId="4034"/>
    <cellStyle name="Normal 2 2 94 5" xfId="4672"/>
    <cellStyle name="Normal 2 2 94 6" xfId="4620"/>
    <cellStyle name="Normal 2 2 95" xfId="466"/>
    <cellStyle name="Normal 2 2 95 2" xfId="3388"/>
    <cellStyle name="Normal 2 2 95 3" xfId="3348"/>
    <cellStyle name="Normal 2 2 95 4" xfId="3813"/>
    <cellStyle name="Normal 2 2 95 5" xfId="4915"/>
    <cellStyle name="Normal 2 2 95 6" xfId="5022"/>
    <cellStyle name="Normal 2 2 96" xfId="470"/>
    <cellStyle name="Normal 2 2 96 2" xfId="3391"/>
    <cellStyle name="Normal 2 2 96 3" xfId="3336"/>
    <cellStyle name="Normal 2 2 96 4" xfId="3854"/>
    <cellStyle name="Normal 2 2 96 5" xfId="4585"/>
    <cellStyle name="Normal 2 2 96 6" xfId="4630"/>
    <cellStyle name="Normal 2 2 97" xfId="474"/>
    <cellStyle name="Normal 2 2 97 2" xfId="3395"/>
    <cellStyle name="Normal 2 2 97 3" xfId="3138"/>
    <cellStyle name="Normal 2 2 97 4" xfId="3519"/>
    <cellStyle name="Normal 2 2 97 5" xfId="4763"/>
    <cellStyle name="Normal 2 2 97 6" xfId="4856"/>
    <cellStyle name="Normal 2 2 98" xfId="478"/>
    <cellStyle name="Normal 2 2 98 2" xfId="3398"/>
    <cellStyle name="Normal 2 2 98 3" xfId="3315"/>
    <cellStyle name="Normal 2 2 98 4" xfId="3934"/>
    <cellStyle name="Normal 2 2 98 5" xfId="4268"/>
    <cellStyle name="Normal 2 2 98 6" xfId="4857"/>
    <cellStyle name="Normal 2 2 99" xfId="482"/>
    <cellStyle name="Normal 2 2 99 2" xfId="3401"/>
    <cellStyle name="Normal 2 2 99 3" xfId="3301"/>
    <cellStyle name="Normal 2 2 99 4" xfId="3910"/>
    <cellStyle name="Normal 2 2 99 5" xfId="4706"/>
    <cellStyle name="Normal 2 2 99 6" xfId="4858"/>
    <cellStyle name="Normal 2 20" xfId="195"/>
    <cellStyle name="Normal 2 20 2" xfId="1818"/>
    <cellStyle name="Normal 2 21" xfId="199"/>
    <cellStyle name="Normal 2 21 2" xfId="1819"/>
    <cellStyle name="Normal 2 22" xfId="203"/>
    <cellStyle name="Normal 2 22 2" xfId="1820"/>
    <cellStyle name="Normal 2 23" xfId="207"/>
    <cellStyle name="Normal 2 23 2" xfId="1821"/>
    <cellStyle name="Normal 2 24" xfId="211"/>
    <cellStyle name="Normal 2 24 2" xfId="1822"/>
    <cellStyle name="Normal 2 25" xfId="215"/>
    <cellStyle name="Normal 2 25 2" xfId="1823"/>
    <cellStyle name="Normal 2 26" xfId="219"/>
    <cellStyle name="Normal 2 26 2" xfId="1824"/>
    <cellStyle name="Normal 2 27" xfId="223"/>
    <cellStyle name="Normal 2 27 2" xfId="1825"/>
    <cellStyle name="Normal 2 28" xfId="227"/>
    <cellStyle name="Normal 2 28 2" xfId="1826"/>
    <cellStyle name="Normal 2 29" xfId="231"/>
    <cellStyle name="Normal 2 29 2" xfId="1827"/>
    <cellStyle name="Normal 2 3" xfId="11"/>
    <cellStyle name="Normal 2 3 10" xfId="4773"/>
    <cellStyle name="Normal 2 3 11" xfId="4359"/>
    <cellStyle name="Normal 2 3 12" xfId="3050"/>
    <cellStyle name="Normal 2 3 13" xfId="2724"/>
    <cellStyle name="Normal 2 3 14" xfId="5324"/>
    <cellStyle name="Normal 2 3 15" xfId="5146"/>
    <cellStyle name="Normal 2 3 16" xfId="5380"/>
    <cellStyle name="Normal 2 3 17" xfId="6692"/>
    <cellStyle name="Normal 2 3 18" xfId="6008"/>
    <cellStyle name="Normal 2 3 19" xfId="5514"/>
    <cellStyle name="Normal 2 3 2" xfId="110"/>
    <cellStyle name="Normal 2 3 2 10" xfId="5321"/>
    <cellStyle name="Normal 2 3 2 11" xfId="2861"/>
    <cellStyle name="Normal 2 3 2 12" xfId="5420"/>
    <cellStyle name="Normal 2 3 2 13" xfId="6562"/>
    <cellStyle name="Normal 2 3 2 14" xfId="5685"/>
    <cellStyle name="Normal 2 3 2 15" xfId="5763"/>
    <cellStyle name="Normal 2 3 2 16" xfId="6129"/>
    <cellStyle name="Normal 2 3 2 17" xfId="6717"/>
    <cellStyle name="Normal 2 3 2 18" xfId="6598"/>
    <cellStyle name="Normal 2 3 2 19" xfId="6322"/>
    <cellStyle name="Normal 2 3 2 2" xfId="1762"/>
    <cellStyle name="Normal 2 3 2 2 10" xfId="6156"/>
    <cellStyle name="Normal 2 3 2 2 11" xfId="5585"/>
    <cellStyle name="Normal 2 3 2 2 12" xfId="5866"/>
    <cellStyle name="Normal 2 3 2 2 13" xfId="6588"/>
    <cellStyle name="Normal 2 3 2 2 14" xfId="5904"/>
    <cellStyle name="Normal 2 3 2 2 15" xfId="6756"/>
    <cellStyle name="Normal 2 3 2 2 16" xfId="5498"/>
    <cellStyle name="Normal 2 3 2 2 17" xfId="6762"/>
    <cellStyle name="Normal 2 3 2 2 18" xfId="6471"/>
    <cellStyle name="Normal 2 3 2 2 19" xfId="6611"/>
    <cellStyle name="Normal 2 3 2 2 2" xfId="1784"/>
    <cellStyle name="Normal 2 3 2 2 2 10" xfId="5536"/>
    <cellStyle name="Normal 2 3 2 2 2 11" xfId="6275"/>
    <cellStyle name="Normal 2 3 2 2 2 12" xfId="5975"/>
    <cellStyle name="Normal 2 3 2 2 2 13" xfId="5747"/>
    <cellStyle name="Normal 2 3 2 2 2 14" xfId="6847"/>
    <cellStyle name="Normal 2 3 2 2 2 15" xfId="6800"/>
    <cellStyle name="Normal 2 3 2 2 2 2" xfId="3098"/>
    <cellStyle name="Normal 2 3 2 2 2 2 2" xfId="3125"/>
    <cellStyle name="Normal 2 3 2 2 2 3" xfId="5134"/>
    <cellStyle name="Normal 2 3 2 2 2 4" xfId="2821"/>
    <cellStyle name="Normal 2 3 2 2 2 5" xfId="2902"/>
    <cellStyle name="Normal 2 3 2 2 2 6" xfId="6174"/>
    <cellStyle name="Normal 2 3 2 2 2 7" xfId="5453"/>
    <cellStyle name="Normal 2 3 2 2 2 8" xfId="5822"/>
    <cellStyle name="Normal 2 3 2 2 2 9" xfId="5999"/>
    <cellStyle name="Normal 2 3 2 2 3" xfId="4405"/>
    <cellStyle name="Normal 2 3 2 2 4" xfId="3103"/>
    <cellStyle name="Normal 2 3 2 2 5" xfId="4895"/>
    <cellStyle name="Normal 2 3 2 2 6" xfId="5004"/>
    <cellStyle name="Normal 2 3 2 2 7" xfId="5117"/>
    <cellStyle name="Normal 2 3 2 2 8" xfId="2844"/>
    <cellStyle name="Normal 2 3 2 2 9" xfId="2793"/>
    <cellStyle name="Normal 2 3 2 20" xfId="6698"/>
    <cellStyle name="Normal 2 3 2 21" xfId="6341"/>
    <cellStyle name="Normal 2 3 2 3" xfId="2640"/>
    <cellStyle name="Normal 2 3 2 4" xfId="2685"/>
    <cellStyle name="Normal 2 3 2 5" xfId="2756"/>
    <cellStyle name="Normal 2 3 2 5 10" xfId="5537"/>
    <cellStyle name="Normal 2 3 2 5 11" xfId="5748"/>
    <cellStyle name="Normal 2 3 2 5 12" xfId="6440"/>
    <cellStyle name="Normal 2 3 2 5 13" xfId="6684"/>
    <cellStyle name="Normal 2 3 2 5 14" xfId="6190"/>
    <cellStyle name="Normal 2 3 2 5 15" xfId="5953"/>
    <cellStyle name="Normal 2 3 2 5 2" xfId="4151"/>
    <cellStyle name="Normal 2 3 2 5 3" xfId="5216"/>
    <cellStyle name="Normal 2 3 2 5 4" xfId="2782"/>
    <cellStyle name="Normal 2 3 2 5 5" xfId="5180"/>
    <cellStyle name="Normal 2 3 2 5 6" xfId="6492"/>
    <cellStyle name="Normal 2 3 2 5 7" xfId="6599"/>
    <cellStyle name="Normal 2 3 2 5 8" xfId="6441"/>
    <cellStyle name="Normal 2 3 2 5 9" xfId="6347"/>
    <cellStyle name="Normal 2 3 2 6" xfId="3368"/>
    <cellStyle name="Normal 2 3 2 7" xfId="4599"/>
    <cellStyle name="Normal 2 3 2 8" xfId="4593"/>
    <cellStyle name="Normal 2 3 2 9" xfId="2922"/>
    <cellStyle name="Normal 2 3 20" xfId="5547"/>
    <cellStyle name="Normal 2 3 21" xfId="5483"/>
    <cellStyle name="Normal 2 3 22" xfId="6839"/>
    <cellStyle name="Normal 2 3 23" xfId="6901"/>
    <cellStyle name="Normal 2 3 24" xfId="5472"/>
    <cellStyle name="Normal 2 3 25" xfId="5413"/>
    <cellStyle name="Normal 2 3 3" xfId="2028"/>
    <cellStyle name="Normal 2 3 4" xfId="2034"/>
    <cellStyle name="Normal 2 3 5" xfId="2083"/>
    <cellStyle name="Normal 2 3 6" xfId="2598"/>
    <cellStyle name="Normal 2 3 7" xfId="2620"/>
    <cellStyle name="Normal 2 3 7 10" xfId="6138"/>
    <cellStyle name="Normal 2 3 7 11" xfId="5656"/>
    <cellStyle name="Normal 2 3 7 12" xfId="6034"/>
    <cellStyle name="Normal 2 3 7 13" xfId="5765"/>
    <cellStyle name="Normal 2 3 7 14" xfId="5773"/>
    <cellStyle name="Normal 2 3 7 15" xfId="6905"/>
    <cellStyle name="Normal 2 3 7 16" xfId="6970"/>
    <cellStyle name="Normal 2 3 7 17" xfId="7029"/>
    <cellStyle name="Normal 2 3 7 18" xfId="7078"/>
    <cellStyle name="Normal 2 3 7 19" xfId="7123"/>
    <cellStyle name="Normal 2 3 7 2" xfId="3053"/>
    <cellStyle name="Normal 2 3 7 2 10" xfId="7005"/>
    <cellStyle name="Normal 2 3 7 2 11" xfId="7058"/>
    <cellStyle name="Normal 2 3 7 2 12" xfId="7104"/>
    <cellStyle name="Normal 2 3 7 2 13" xfId="7146"/>
    <cellStyle name="Normal 2 3 7 2 14" xfId="7181"/>
    <cellStyle name="Normal 2 3 7 2 15" xfId="7207"/>
    <cellStyle name="Normal 2 3 7 2 2" xfId="4521"/>
    <cellStyle name="Normal 2 3 7 2 3" xfId="5261"/>
    <cellStyle name="Normal 2 3 7 2 4" xfId="2937"/>
    <cellStyle name="Normal 2 3 7 2 5" xfId="2935"/>
    <cellStyle name="Normal 2 3 7 2 6" xfId="6626"/>
    <cellStyle name="Normal 2 3 7 2 7" xfId="6691"/>
    <cellStyle name="Normal 2 3 7 2 8" xfId="5915"/>
    <cellStyle name="Normal 2 3 7 2 9" xfId="6945"/>
    <cellStyle name="Normal 2 3 7 3" xfId="4714"/>
    <cellStyle name="Normal 2 3 7 4" xfId="4903"/>
    <cellStyle name="Normal 2 3 7 5" xfId="5011"/>
    <cellStyle name="Normal 2 3 7 6" xfId="5073"/>
    <cellStyle name="Normal 2 3 7 7" xfId="5109"/>
    <cellStyle name="Normal 2 3 7 8" xfId="2885"/>
    <cellStyle name="Normal 2 3 7 9" xfId="5296"/>
    <cellStyle name="Normal 2 3 8" xfId="2633"/>
    <cellStyle name="Normal 2 3 9" xfId="2727"/>
    <cellStyle name="Normal 2 3 9 10" xfId="6602"/>
    <cellStyle name="Normal 2 3 9 11" xfId="6101"/>
    <cellStyle name="Normal 2 3 9 12" xfId="6361"/>
    <cellStyle name="Normal 2 3 9 13" xfId="6315"/>
    <cellStyle name="Normal 2 3 9 14" xfId="5823"/>
    <cellStyle name="Normal 2 3 9 15" xfId="6937"/>
    <cellStyle name="Normal 2 3 9 2" xfId="4391"/>
    <cellStyle name="Normal 2 3 9 3" xfId="5241"/>
    <cellStyle name="Normal 2 3 9 4" xfId="2805"/>
    <cellStyle name="Normal 2 3 9 5" xfId="5345"/>
    <cellStyle name="Normal 2 3 9 6" xfId="6576"/>
    <cellStyle name="Normal 2 3 9 7" xfId="5850"/>
    <cellStyle name="Normal 2 3 9 8" xfId="5444"/>
    <cellStyle name="Normal 2 3 9 9" xfId="6288"/>
    <cellStyle name="Normal 2 30" xfId="235"/>
    <cellStyle name="Normal 2 30 2" xfId="1828"/>
    <cellStyle name="Normal 2 31" xfId="239"/>
    <cellStyle name="Normal 2 31 2" xfId="1829"/>
    <cellStyle name="Normal 2 32" xfId="243"/>
    <cellStyle name="Normal 2 32 10" xfId="5344"/>
    <cellStyle name="Normal 2 32 11" xfId="5339"/>
    <cellStyle name="Normal 2 32 12" xfId="5480"/>
    <cellStyle name="Normal 2 32 13" xfId="5911"/>
    <cellStyle name="Normal 2 32 14" xfId="5917"/>
    <cellStyle name="Normal 2 32 15" xfId="6062"/>
    <cellStyle name="Normal 2 32 16" xfId="5715"/>
    <cellStyle name="Normal 2 32 17" xfId="5984"/>
    <cellStyle name="Normal 2 32 18" xfId="5943"/>
    <cellStyle name="Normal 2 32 19" xfId="6713"/>
    <cellStyle name="Normal 2 32 2" xfId="1760"/>
    <cellStyle name="Normal 2 32 2 2" xfId="1791"/>
    <cellStyle name="Normal 2 32 2 3" xfId="1792"/>
    <cellStyle name="Normal 2 32 2 4" xfId="1795"/>
    <cellStyle name="Normal 2 32 20" xfId="5633"/>
    <cellStyle name="Normal 2 32 21" xfId="6608"/>
    <cellStyle name="Normal 2 32 22" xfId="1797"/>
    <cellStyle name="Normal 2 32 23" xfId="8486"/>
    <cellStyle name="Normal 2 32 3" xfId="2648"/>
    <cellStyle name="Normal 2 32 3 10" xfId="6153"/>
    <cellStyle name="Normal 2 32 3 11" xfId="5589"/>
    <cellStyle name="Normal 2 32 3 12" xfId="6619"/>
    <cellStyle name="Normal 2 32 3 13" xfId="6601"/>
    <cellStyle name="Normal 2 32 3 14" xfId="6350"/>
    <cellStyle name="Normal 2 32 3 15" xfId="6718"/>
    <cellStyle name="Normal 2 32 3 16" xfId="6816"/>
    <cellStyle name="Normal 2 32 3 17" xfId="5829"/>
    <cellStyle name="Normal 2 32 3 18" xfId="6448"/>
    <cellStyle name="Normal 2 32 3 19" xfId="6397"/>
    <cellStyle name="Normal 2 32 3 2" xfId="3095"/>
    <cellStyle name="Normal 2 32 3 2 10" xfId="6941"/>
    <cellStyle name="Normal 2 32 3 2 11" xfId="7001"/>
    <cellStyle name="Normal 2 32 3 2 12" xfId="7055"/>
    <cellStyle name="Normal 2 32 3 2 13" xfId="7101"/>
    <cellStyle name="Normal 2 32 3 2 14" xfId="7143"/>
    <cellStyle name="Normal 2 32 3 2 15" xfId="7178"/>
    <cellStyle name="Normal 2 32 3 2 2" xfId="4539"/>
    <cellStyle name="Normal 2 32 3 2 3" xfId="5279"/>
    <cellStyle name="Normal 2 32 3 2 4" xfId="5304"/>
    <cellStyle name="Normal 2 32 3 2 5" xfId="5183"/>
    <cellStyle name="Normal 2 32 3 2 6" xfId="6645"/>
    <cellStyle name="Normal 2 32 3 2 7" xfId="6073"/>
    <cellStyle name="Normal 2 32 3 2 8" xfId="6204"/>
    <cellStyle name="Normal 2 32 3 2 9" xfId="6565"/>
    <cellStyle name="Normal 2 32 3 3" xfId="4735"/>
    <cellStyle name="Normal 2 32 3 4" xfId="4923"/>
    <cellStyle name="Normal 2 32 3 5" xfId="5030"/>
    <cellStyle name="Normal 2 32 3 6" xfId="5089"/>
    <cellStyle name="Normal 2 32 3 7" xfId="5114"/>
    <cellStyle name="Normal 2 32 3 8" xfId="2891"/>
    <cellStyle name="Normal 2 32 3 9" xfId="5312"/>
    <cellStyle name="Normal 2 32 4" xfId="2618"/>
    <cellStyle name="Normal 2 32 5" xfId="2777"/>
    <cellStyle name="Normal 2 32 5 10" xfId="6045"/>
    <cellStyle name="Normal 2 32 5 11" xfId="5452"/>
    <cellStyle name="Normal 2 32 5 12" xfId="6044"/>
    <cellStyle name="Normal 2 32 5 13" xfId="5454"/>
    <cellStyle name="Normal 2 32 5 14" xfId="5894"/>
    <cellStyle name="Normal 2 32 5 15" xfId="5460"/>
    <cellStyle name="Normal 2 32 5 2" xfId="4516"/>
    <cellStyle name="Normal 2 32 5 3" xfId="5258"/>
    <cellStyle name="Normal 2 32 5 4" xfId="5326"/>
    <cellStyle name="Normal 2 32 5 5" xfId="2905"/>
    <cellStyle name="Normal 2 32 5 6" xfId="6622"/>
    <cellStyle name="Normal 2 32 5 7" xfId="6084"/>
    <cellStyle name="Normal 2 32 5 8" xfId="6741"/>
    <cellStyle name="Normal 2 32 5 9" xfId="6216"/>
    <cellStyle name="Normal 2 32 6" xfId="4455"/>
    <cellStyle name="Normal 2 32 7" xfId="4897"/>
    <cellStyle name="Normal 2 32 8" xfId="5006"/>
    <cellStyle name="Normal 2 32 9" xfId="2895"/>
    <cellStyle name="Normal 2 33" xfId="247"/>
    <cellStyle name="Normal 2 33 2" xfId="1830"/>
    <cellStyle name="Normal 2 34" xfId="251"/>
    <cellStyle name="Normal 2 34 2" xfId="1831"/>
    <cellStyle name="Normal 2 35" xfId="255"/>
    <cellStyle name="Normal 2 35 2" xfId="1832"/>
    <cellStyle name="Normal 2 36" xfId="259"/>
    <cellStyle name="Normal 2 36 2" xfId="1833"/>
    <cellStyle name="Normal 2 37" xfId="263"/>
    <cellStyle name="Normal 2 37 2" xfId="1834"/>
    <cellStyle name="Normal 2 38" xfId="267"/>
    <cellStyle name="Normal 2 38 2" xfId="1835"/>
    <cellStyle name="Normal 2 39" xfId="271"/>
    <cellStyle name="Normal 2 39 2" xfId="1836"/>
    <cellStyle name="Normal 2 4" xfId="12"/>
    <cellStyle name="Normal 2 4 10" xfId="762"/>
    <cellStyle name="Normal 2 4 10 2" xfId="3615"/>
    <cellStyle name="Normal 2 4 10 3" xfId="3555"/>
    <cellStyle name="Normal 2 4 10 4" xfId="4283"/>
    <cellStyle name="Normal 2 4 10 5" xfId="4238"/>
    <cellStyle name="Normal 2 4 10 6" xfId="4639"/>
    <cellStyle name="Normal 2 4 11" xfId="733"/>
    <cellStyle name="Normal 2 4 11 2" xfId="3589"/>
    <cellStyle name="Normal 2 4 11 3" xfId="3564"/>
    <cellStyle name="Normal 2 4 11 4" xfId="3232"/>
    <cellStyle name="Normal 2 4 11 5" xfId="4367"/>
    <cellStyle name="Normal 2 4 11 6" xfId="3083"/>
    <cellStyle name="Normal 2 4 12" xfId="851"/>
    <cellStyle name="Normal 2 4 12 2" xfId="3685"/>
    <cellStyle name="Normal 2 4 12 3" xfId="3849"/>
    <cellStyle name="Normal 2 4 12 4" xfId="4009"/>
    <cellStyle name="Normal 2 4 12 5" xfId="3191"/>
    <cellStyle name="Normal 2 4 12 6" xfId="4173"/>
    <cellStyle name="Normal 2 4 13" xfId="903"/>
    <cellStyle name="Normal 2 4 13 2" xfId="3725"/>
    <cellStyle name="Normal 2 4 13 3" xfId="3494"/>
    <cellStyle name="Normal 2 4 13 4" xfId="4050"/>
    <cellStyle name="Normal 2 4 13 5" xfId="3501"/>
    <cellStyle name="Normal 2 4 13 6" xfId="4697"/>
    <cellStyle name="Normal 2 4 14" xfId="909"/>
    <cellStyle name="Normal 2 4 14 2" xfId="3730"/>
    <cellStyle name="Normal 2 4 14 3" xfId="3480"/>
    <cellStyle name="Normal 2 4 14 4" xfId="3506"/>
    <cellStyle name="Normal 2 4 14 5" xfId="3456"/>
    <cellStyle name="Normal 2 4 14 6" xfId="4091"/>
    <cellStyle name="Normal 2 4 15" xfId="914"/>
    <cellStyle name="Normal 2 4 15 2" xfId="3734"/>
    <cellStyle name="Normal 2 4 15 3" xfId="3466"/>
    <cellStyle name="Normal 2 4 15 4" xfId="3166"/>
    <cellStyle name="Normal 2 4 15 5" xfId="4227"/>
    <cellStyle name="Normal 2 4 15 6" xfId="4805"/>
    <cellStyle name="Normal 2 4 16" xfId="919"/>
    <cellStyle name="Normal 2 4 16 2" xfId="3738"/>
    <cellStyle name="Normal 2 4 16 3" xfId="3457"/>
    <cellStyle name="Normal 2 4 16 4" xfId="3726"/>
    <cellStyle name="Normal 2 4 16 5" xfId="3353"/>
    <cellStyle name="Normal 2 4 16 6" xfId="4094"/>
    <cellStyle name="Normal 2 4 17" xfId="926"/>
    <cellStyle name="Normal 2 4 17 2" xfId="3743"/>
    <cellStyle name="Normal 2 4 17 3" xfId="3436"/>
    <cellStyle name="Normal 2 4 17 4" xfId="4155"/>
    <cellStyle name="Normal 2 4 17 5" xfId="4040"/>
    <cellStyle name="Normal 2 4 17 6" xfId="4432"/>
    <cellStyle name="Normal 2 4 18" xfId="933"/>
    <cellStyle name="Normal 2 4 18 2" xfId="3748"/>
    <cellStyle name="Normal 2 4 18 3" xfId="3418"/>
    <cellStyle name="Normal 2 4 18 4" xfId="3477"/>
    <cellStyle name="Normal 2 4 18 5" xfId="4047"/>
    <cellStyle name="Normal 2 4 18 6" xfId="3439"/>
    <cellStyle name="Normal 2 4 19" xfId="939"/>
    <cellStyle name="Normal 2 4 19 2" xfId="3752"/>
    <cellStyle name="Normal 2 4 19 3" xfId="3179"/>
    <cellStyle name="Normal 2 4 19 4" xfId="3653"/>
    <cellStyle name="Normal 2 4 19 5" xfId="3642"/>
    <cellStyle name="Normal 2 4 19 6" xfId="4224"/>
    <cellStyle name="Normal 2 4 2" xfId="120"/>
    <cellStyle name="Normal 2 4 2 10" xfId="923"/>
    <cellStyle name="Normal 2 4 2 10 2" xfId="1973"/>
    <cellStyle name="Normal 2 4 2 11" xfId="929"/>
    <cellStyle name="Normal 2 4 2 11 2" xfId="1974"/>
    <cellStyle name="Normal 2 4 2 12" xfId="936"/>
    <cellStyle name="Normal 2 4 2 12 2" xfId="1976"/>
    <cellStyle name="Normal 2 4 2 13" xfId="941"/>
    <cellStyle name="Normal 2 4 2 13 2" xfId="1977"/>
    <cellStyle name="Normal 2 4 2 14" xfId="946"/>
    <cellStyle name="Normal 2 4 2 14 2" xfId="1978"/>
    <cellStyle name="Normal 2 4 2 15" xfId="951"/>
    <cellStyle name="Normal 2 4 2 15 2" xfId="1979"/>
    <cellStyle name="Normal 2 4 2 16" xfId="956"/>
    <cellStyle name="Normal 2 4 2 16 2" xfId="1980"/>
    <cellStyle name="Normal 2 4 2 17" xfId="962"/>
    <cellStyle name="Normal 2 4 2 17 2" xfId="1981"/>
    <cellStyle name="Normal 2 4 2 18" xfId="967"/>
    <cellStyle name="Normal 2 4 2 18 2" xfId="1982"/>
    <cellStyle name="Normal 2 4 2 19" xfId="973"/>
    <cellStyle name="Normal 2 4 2 19 2" xfId="1983"/>
    <cellStyle name="Normal 2 4 2 2" xfId="671"/>
    <cellStyle name="Normal 2 4 2 2 10" xfId="2601"/>
    <cellStyle name="Normal 2 4 2 2 11" xfId="2658"/>
    <cellStyle name="Normal 2 4 2 2 11 10" xfId="6176"/>
    <cellStyle name="Normal 2 4 2 2 11 11" xfId="6730"/>
    <cellStyle name="Normal 2 4 2 2 11 12" xfId="6789"/>
    <cellStyle name="Normal 2 4 2 2 11 13" xfId="6635"/>
    <cellStyle name="Normal 2 4 2 2 11 14" xfId="5477"/>
    <cellStyle name="Normal 2 4 2 2 11 15" xfId="5398"/>
    <cellStyle name="Normal 2 4 2 2 11 16" xfId="6069"/>
    <cellStyle name="Normal 2 4 2 2 11 17" xfId="5994"/>
    <cellStyle name="Normal 2 4 2 2 11 18" xfId="6453"/>
    <cellStyle name="Normal 2 4 2 2 11 19" xfId="6345"/>
    <cellStyle name="Normal 2 4 2 2 11 2" xfId="3133"/>
    <cellStyle name="Normal 2 4 2 2 11 2 10" xfId="5503"/>
    <cellStyle name="Normal 2 4 2 2 11 2 11" xfId="6112"/>
    <cellStyle name="Normal 2 4 2 2 11 2 12" xfId="6792"/>
    <cellStyle name="Normal 2 4 2 2 11 2 13" xfId="6343"/>
    <cellStyle name="Normal 2 4 2 2 11 2 14" xfId="6604"/>
    <cellStyle name="Normal 2 4 2 2 11 2 15" xfId="5463"/>
    <cellStyle name="Normal 2 4 2 2 11 2 2" xfId="4540"/>
    <cellStyle name="Normal 2 4 2 2 11 2 3" xfId="5282"/>
    <cellStyle name="Normal 2 4 2 2 11 2 4" xfId="2745"/>
    <cellStyle name="Normal 2 4 2 2 11 2 5" xfId="5177"/>
    <cellStyle name="Normal 2 4 2 2 11 2 6" xfId="6647"/>
    <cellStyle name="Normal 2 4 2 2 11 2 7" xfId="6811"/>
    <cellStyle name="Normal 2 4 2 2 11 2 8" xfId="5963"/>
    <cellStyle name="Normal 2 4 2 2 11 2 9" xfId="6032"/>
    <cellStyle name="Normal 2 4 2 2 11 3" xfId="4742"/>
    <cellStyle name="Normal 2 4 2 2 11 4" xfId="4930"/>
    <cellStyle name="Normal 2 4 2 2 11 5" xfId="5034"/>
    <cellStyle name="Normal 2 4 2 2 11 6" xfId="5090"/>
    <cellStyle name="Normal 2 4 2 2 11 7" xfId="5136"/>
    <cellStyle name="Normal 2 4 2 2 11 8" xfId="2802"/>
    <cellStyle name="Normal 2 4 2 2 11 9" xfId="2811"/>
    <cellStyle name="Normal 2 4 2 2 12" xfId="2675"/>
    <cellStyle name="Normal 2 4 2 2 13" xfId="2823"/>
    <cellStyle name="Normal 2 4 2 2 13 10" xfId="6932"/>
    <cellStyle name="Normal 2 4 2 2 13 11" xfId="6993"/>
    <cellStyle name="Normal 2 4 2 2 13 12" xfId="7048"/>
    <cellStyle name="Normal 2 4 2 2 13 13" xfId="7094"/>
    <cellStyle name="Normal 2 4 2 2 13 14" xfId="7137"/>
    <cellStyle name="Normal 2 4 2 2 13 15" xfId="7173"/>
    <cellStyle name="Normal 2 4 2 2 13 2" xfId="3425"/>
    <cellStyle name="Normal 2 4 2 2 13 3" xfId="5161"/>
    <cellStyle name="Normal 2 4 2 2 13 4" xfId="5175"/>
    <cellStyle name="Normal 2 4 2 2 13 5" xfId="5307"/>
    <cellStyle name="Normal 2 4 2 2 13 6" xfId="6265"/>
    <cellStyle name="Normal 2 4 2 2 13 7" xfId="6400"/>
    <cellStyle name="Normal 2 4 2 2 13 8" xfId="5582"/>
    <cellStyle name="Normal 2 4 2 2 13 9" xfId="6505"/>
    <cellStyle name="Normal 2 4 2 2 14" xfId="3757"/>
    <cellStyle name="Normal 2 4 2 2 15" xfId="4838"/>
    <cellStyle name="Normal 2 4 2 2 16" xfId="4979"/>
    <cellStyle name="Normal 2 4 2 2 17" xfId="2769"/>
    <cellStyle name="Normal 2 4 2 2 18" xfId="2840"/>
    <cellStyle name="Normal 2 4 2 2 19" xfId="5355"/>
    <cellStyle name="Normal 2 4 2 2 2" xfId="675"/>
    <cellStyle name="Normal 2 4 2 2 2 10" xfId="2659"/>
    <cellStyle name="Normal 2 4 2 2 2 10 10" xfId="6299"/>
    <cellStyle name="Normal 2 4 2 2 2 10 11" xfId="5602"/>
    <cellStyle name="Normal 2 4 2 2 2 10 12" xfId="6130"/>
    <cellStyle name="Normal 2 4 2 2 2 10 13" xfId="6436"/>
    <cellStyle name="Normal 2 4 2 2 2 10 14" xfId="5813"/>
    <cellStyle name="Normal 2 4 2 2 2 10 15" xfId="6527"/>
    <cellStyle name="Normal 2 4 2 2 2 10 16" xfId="6185"/>
    <cellStyle name="Normal 2 4 2 2 2 10 17" xfId="6696"/>
    <cellStyle name="Normal 2 4 2 2 2 10 18" xfId="6186"/>
    <cellStyle name="Normal 2 4 2 2 2 10 19" xfId="5365"/>
    <cellStyle name="Normal 2 4 2 2 2 10 2" xfId="3539"/>
    <cellStyle name="Normal 2 4 2 2 2 10 2 10" xfId="6825"/>
    <cellStyle name="Normal 2 4 2 2 2 10 2 11" xfId="5995"/>
    <cellStyle name="Normal 2 4 2 2 2 10 2 12" xfId="5495"/>
    <cellStyle name="Normal 2 4 2 2 2 10 2 13" xfId="5887"/>
    <cellStyle name="Normal 2 4 2 2 2 10 2 14" xfId="6229"/>
    <cellStyle name="Normal 2 4 2 2 2 10 2 15" xfId="6821"/>
    <cellStyle name="Normal 2 4 2 2 2 10 2 2" xfId="4541"/>
    <cellStyle name="Normal 2 4 2 2 2 10 2 3" xfId="5283"/>
    <cellStyle name="Normal 2 4 2 2 2 10 2 4" xfId="2930"/>
    <cellStyle name="Normal 2 4 2 2 2 10 2 5" xfId="5147"/>
    <cellStyle name="Normal 2 4 2 2 2 10 2 6" xfId="6648"/>
    <cellStyle name="Normal 2 4 2 2 2 10 2 7" xfId="6766"/>
    <cellStyle name="Normal 2 4 2 2 2 10 2 8" xfId="5907"/>
    <cellStyle name="Normal 2 4 2 2 2 10 2 9" xfId="5777"/>
    <cellStyle name="Normal 2 4 2 2 2 10 3" xfId="4743"/>
    <cellStyle name="Normal 2 4 2 2 2 10 4" xfId="4931"/>
    <cellStyle name="Normal 2 4 2 2 2 10 5" xfId="5035"/>
    <cellStyle name="Normal 2 4 2 2 2 10 6" xfId="5091"/>
    <cellStyle name="Normal 2 4 2 2 2 10 7" xfId="5170"/>
    <cellStyle name="Normal 2 4 2 2 2 10 8" xfId="5156"/>
    <cellStyle name="Normal 2 4 2 2 2 10 9" xfId="5348"/>
    <cellStyle name="Normal 2 4 2 2 2 11" xfId="2663"/>
    <cellStyle name="Normal 2 4 2 2 2 12" xfId="2824"/>
    <cellStyle name="Normal 2 4 2 2 2 12 10" xfId="5482"/>
    <cellStyle name="Normal 2 4 2 2 2 12 11" xfId="6824"/>
    <cellStyle name="Normal 2 4 2 2 2 12 12" xfId="5872"/>
    <cellStyle name="Normal 2 4 2 2 2 12 13" xfId="5846"/>
    <cellStyle name="Normal 2 4 2 2 2 12 14" xfId="5512"/>
    <cellStyle name="Normal 2 4 2 2 2 12 15" xfId="6252"/>
    <cellStyle name="Normal 2 4 2 2 2 12 2" xfId="3289"/>
    <cellStyle name="Normal 2 4 2 2 2 12 3" xfId="5151"/>
    <cellStyle name="Normal 2 4 2 2 2 12 4" xfId="5204"/>
    <cellStyle name="Normal 2 4 2 2 2 12 5" xfId="2917"/>
    <cellStyle name="Normal 2 4 2 2 2 12 6" xfId="6225"/>
    <cellStyle name="Normal 2 4 2 2 2 12 7" xfId="6530"/>
    <cellStyle name="Normal 2 4 2 2 2 12 8" xfId="6253"/>
    <cellStyle name="Normal 2 4 2 2 2 12 9" xfId="5549"/>
    <cellStyle name="Normal 2 4 2 2 2 13" xfId="4693"/>
    <cellStyle name="Normal 2 4 2 2 2 14" xfId="4086"/>
    <cellStyle name="Normal 2 4 2 2 2 15" xfId="3931"/>
    <cellStyle name="Normal 2 4 2 2 2 16" xfId="2801"/>
    <cellStyle name="Normal 2 4 2 2 2 17" xfId="5212"/>
    <cellStyle name="Normal 2 4 2 2 2 18" xfId="3008"/>
    <cellStyle name="Normal 2 4 2 2 2 19" xfId="5611"/>
    <cellStyle name="Normal 2 4 2 2 2 2" xfId="1030"/>
    <cellStyle name="Normal 2 4 2 2 2 2 10" xfId="2664"/>
    <cellStyle name="Normal 2 4 2 2 2 2 10 10" xfId="6300"/>
    <cellStyle name="Normal 2 4 2 2 2 2 10 11" xfId="6837"/>
    <cellStyle name="Normal 2 4 2 2 2 2 10 12" xfId="6823"/>
    <cellStyle name="Normal 2 4 2 2 2 2 10 13" xfId="6046"/>
    <cellStyle name="Normal 2 4 2 2 2 2 10 14" xfId="5622"/>
    <cellStyle name="Normal 2 4 2 2 2 2 10 15" xfId="5767"/>
    <cellStyle name="Normal 2 4 2 2 2 2 10 16" xfId="5810"/>
    <cellStyle name="Normal 2 4 2 2 2 2 10 17" xfId="6827"/>
    <cellStyle name="Normal 2 4 2 2 2 2 10 18" xfId="6026"/>
    <cellStyle name="Normal 2 4 2 2 2 2 10 19" xfId="6700"/>
    <cellStyle name="Normal 2 4 2 2 2 2 10 2" xfId="3542"/>
    <cellStyle name="Normal 2 4 2 2 2 2 10 2 10" xfId="5521"/>
    <cellStyle name="Normal 2 4 2 2 2 2 10 2 11" xfId="6661"/>
    <cellStyle name="Normal 2 4 2 2 2 2 10 2 12" xfId="6776"/>
    <cellStyle name="Normal 2 4 2 2 2 2 10 2 13" xfId="6571"/>
    <cellStyle name="Normal 2 4 2 2 2 2 10 2 14" xfId="5371"/>
    <cellStyle name="Normal 2 4 2 2 2 2 10 2 15" xfId="5488"/>
    <cellStyle name="Normal 2 4 2 2 2 2 10 2 2" xfId="4544"/>
    <cellStyle name="Normal 2 4 2 2 2 2 10 2 3" xfId="5286"/>
    <cellStyle name="Normal 2 4 2 2 2 2 10 2 4" xfId="2949"/>
    <cellStyle name="Normal 2 4 2 2 2 2 10 2 5" xfId="2883"/>
    <cellStyle name="Normal 2 4 2 2 2 2 10 2 6" xfId="6652"/>
    <cellStyle name="Normal 2 4 2 2 2 2 10 2 7" xfId="6575"/>
    <cellStyle name="Normal 2 4 2 2 2 2 10 2 8" xfId="5934"/>
    <cellStyle name="Normal 2 4 2 2 2 2 10 2 9" xfId="6092"/>
    <cellStyle name="Normal 2 4 2 2 2 2 10 3" xfId="4747"/>
    <cellStyle name="Normal 2 4 2 2 2 2 10 4" xfId="4935"/>
    <cellStyle name="Normal 2 4 2 2 2 2 10 5" xfId="5039"/>
    <cellStyle name="Normal 2 4 2 2 2 2 10 6" xfId="5094"/>
    <cellStyle name="Normal 2 4 2 2 2 2 10 7" xfId="5171"/>
    <cellStyle name="Normal 2 4 2 2 2 2 10 8" xfId="5184"/>
    <cellStyle name="Normal 2 4 2 2 2 2 10 9" xfId="2783"/>
    <cellStyle name="Normal 2 4 2 2 2 2 11" xfId="2674"/>
    <cellStyle name="Normal 2 4 2 2 2 2 12" xfId="2856"/>
    <cellStyle name="Normal 2 4 2 2 2 2 12 10" xfId="5899"/>
    <cellStyle name="Normal 2 4 2 2 2 2 12 11" xfId="5756"/>
    <cellStyle name="Normal 2 4 2 2 2 2 12 12" xfId="6531"/>
    <cellStyle name="Normal 2 4 2 2 2 2 12 13" xfId="5807"/>
    <cellStyle name="Normal 2 4 2 2 2 2 12 14" xfId="6662"/>
    <cellStyle name="Normal 2 4 2 2 2 2 12 15" xfId="5505"/>
    <cellStyle name="Normal 2 4 2 2 2 2 12 2" xfId="3281"/>
    <cellStyle name="Normal 2 4 2 2 2 2 12 3" xfId="5150"/>
    <cellStyle name="Normal 2 4 2 2 2 2 12 4" xfId="2869"/>
    <cellStyle name="Normal 2 4 2 2 2 2 12 5" xfId="2775"/>
    <cellStyle name="Normal 2 4 2 2 2 2 12 6" xfId="6224"/>
    <cellStyle name="Normal 2 4 2 2 2 2 12 7" xfId="5445"/>
    <cellStyle name="Normal 2 4 2 2 2 2 12 8" xfId="6280"/>
    <cellStyle name="Normal 2 4 2 2 2 2 12 9" xfId="6803"/>
    <cellStyle name="Normal 2 4 2 2 2 2 13" xfId="3965"/>
    <cellStyle name="Normal 2 4 2 2 2 2 14" xfId="4053"/>
    <cellStyle name="Normal 2 4 2 2 2 2 15" xfId="3437"/>
    <cellStyle name="Normal 2 4 2 2 2 2 16" xfId="2878"/>
    <cellStyle name="Normal 2 4 2 2 2 2 17" xfId="5291"/>
    <cellStyle name="Normal 2 4 2 2 2 2 18" xfId="2830"/>
    <cellStyle name="Normal 2 4 2 2 2 2 19" xfId="5721"/>
    <cellStyle name="Normal 2 4 2 2 2 2 2" xfId="1034"/>
    <cellStyle name="Normal 2 4 2 2 2 2 2 10" xfId="2669"/>
    <cellStyle name="Normal 2 4 2 2 2 2 2 11" xfId="2857"/>
    <cellStyle name="Normal 2 4 2 2 2 2 2 11 10" xfId="6020"/>
    <cellStyle name="Normal 2 4 2 2 2 2 2 11 11" xfId="5529"/>
    <cellStyle name="Normal 2 4 2 2 2 2 2 11 12" xfId="6268"/>
    <cellStyle name="Normal 2 4 2 2 2 2 2 11 13" xfId="6735"/>
    <cellStyle name="Normal 2 4 2 2 2 2 2 11 14" xfId="6925"/>
    <cellStyle name="Normal 2 4 2 2 2 2 2 11 15" xfId="6987"/>
    <cellStyle name="Normal 2 4 2 2 2 2 2 11 2" xfId="3433"/>
    <cellStyle name="Normal 2 4 2 2 2 2 2 11 3" xfId="5163"/>
    <cellStyle name="Normal 2 4 2 2 2 2 2 11 4" xfId="5176"/>
    <cellStyle name="Normal 2 4 2 2 2 2 2 11 5" xfId="5159"/>
    <cellStyle name="Normal 2 4 2 2 2 2 2 11 6" xfId="6270"/>
    <cellStyle name="Normal 2 4 2 2 2 2 2 11 7" xfId="6177"/>
    <cellStyle name="Normal 2 4 2 2 2 2 2 11 8" xfId="6272"/>
    <cellStyle name="Normal 2 4 2 2 2 2 2 11 9" xfId="5977"/>
    <cellStyle name="Normal 2 4 2 2 2 2 2 12" xfId="4084"/>
    <cellStyle name="Normal 2 4 2 2 2 2 2 13" xfId="3831"/>
    <cellStyle name="Normal 2 4 2 2 2 2 2 14" xfId="3317"/>
    <cellStyle name="Normal 2 4 2 2 2 2 2 15" xfId="2945"/>
    <cellStyle name="Normal 2 4 2 2 2 2 2 16" xfId="5294"/>
    <cellStyle name="Normal 2 4 2 2 2 2 2 17" xfId="5112"/>
    <cellStyle name="Normal 2 4 2 2 2 2 2 18" xfId="5722"/>
    <cellStyle name="Normal 2 4 2 2 2 2 2 19" xfId="6372"/>
    <cellStyle name="Normal 2 4 2 2 2 2 2 2" xfId="1135"/>
    <cellStyle name="Normal 2 4 2 2 2 2 2 2 10" xfId="3443"/>
    <cellStyle name="Normal 2 4 2 2 2 2 2 2 11" xfId="3662"/>
    <cellStyle name="Normal 2 4 2 2 2 2 2 2 12" xfId="3740"/>
    <cellStyle name="Normal 2 4 2 2 2 2 2 2 13" xfId="2836"/>
    <cellStyle name="Normal 2 4 2 2 2 2 2 2 14" xfId="2862"/>
    <cellStyle name="Normal 2 4 2 2 2 2 2 2 15" xfId="5231"/>
    <cellStyle name="Normal 2 4 2 2 2 2 2 2 16" xfId="5758"/>
    <cellStyle name="Normal 2 4 2 2 2 2 2 2 17" xfId="5667"/>
    <cellStyle name="Normal 2 4 2 2 2 2 2 2 18" xfId="6307"/>
    <cellStyle name="Normal 2 4 2 2 2 2 2 2 19" xfId="6396"/>
    <cellStyle name="Normal 2 4 2 2 2 2 2 2 2" xfId="1138"/>
    <cellStyle name="Normal 2 4 2 2 2 2 2 2 2 10" xfId="2827"/>
    <cellStyle name="Normal 2 4 2 2 2 2 2 2 2 11" xfId="5314"/>
    <cellStyle name="Normal 2 4 2 2 2 2 2 2 2 12" xfId="5759"/>
    <cellStyle name="Normal 2 4 2 2 2 2 2 2 2 13" xfId="6212"/>
    <cellStyle name="Normal 2 4 2 2 2 2 2 2 2 14" xfId="6271"/>
    <cellStyle name="Normal 2 4 2 2 2 2 2 2 2 15" xfId="6245"/>
    <cellStyle name="Normal 2 4 2 2 2 2 2 2 2 16" xfId="5568"/>
    <cellStyle name="Normal 2 4 2 2 2 2 2 2 2 17" xfId="6419"/>
    <cellStyle name="Normal 2 4 2 2 2 2 2 2 2 18" xfId="6193"/>
    <cellStyle name="Normal 2 4 2 2 2 2 2 2 2 19" xfId="6308"/>
    <cellStyle name="Normal 2 4 2 2 2 2 2 2 2 2" xfId="1800"/>
    <cellStyle name="Normal 2 4 2 2 2 2 2 2 2 2 10" xfId="6401"/>
    <cellStyle name="Normal 2 4 2 2 2 2 2 2 2 2 11" xfId="5629"/>
    <cellStyle name="Normal 2 4 2 2 2 2 2 2 2 2 12" xfId="6539"/>
    <cellStyle name="Normal 2 4 2 2 2 2 2 2 2 2 13" xfId="5857"/>
    <cellStyle name="Normal 2 4 2 2 2 2 2 2 2 2 14" xfId="5510"/>
    <cellStyle name="Normal 2 4 2 2 2 2 2 2 2 2 15" xfId="6098"/>
    <cellStyle name="Normal 2 4 2 2 2 2 2 2 2 2 16" xfId="5491"/>
    <cellStyle name="Normal 2 4 2 2 2 2 2 2 2 2 17" xfId="6042"/>
    <cellStyle name="Normal 2 4 2 2 2 2 2 2 2 2 18" xfId="6903"/>
    <cellStyle name="Normal 2 4 2 2 2 2 2 2 2 2 19" xfId="6968"/>
    <cellStyle name="Normal 2 4 2 2 2 2 2 2 2 2 2" xfId="1801"/>
    <cellStyle name="Normal 2 4 2 2 2 2 2 2 2 2 2 10" xfId="6912"/>
    <cellStyle name="Normal 2 4 2 2 2 2 2 2 2 2 2 11" xfId="6977"/>
    <cellStyle name="Normal 2 4 2 2 2 2 2 2 2 2 2 12" xfId="7034"/>
    <cellStyle name="Normal 2 4 2 2 2 2 2 2 2 2 2 13" xfId="7083"/>
    <cellStyle name="Normal 2 4 2 2 2 2 2 2 2 2 2 14" xfId="7127"/>
    <cellStyle name="Normal 2 4 2 2 2 2 2 2 2 2 2 15" xfId="7165"/>
    <cellStyle name="Normal 2 4 2 2 2 2 2 2 2 2 2 2" xfId="3900"/>
    <cellStyle name="Normal 2 4 2 2 2 2 2 2 2 2 2 2 2" xfId="3903"/>
    <cellStyle name="Normal 2 4 2 2 2 2 2 2 2 2 2 3" xfId="5198"/>
    <cellStyle name="Normal 2 4 2 2 2 2 2 2 2 2 2 4" xfId="5208"/>
    <cellStyle name="Normal 2 4 2 2 2 2 2 2 2 2 2 5" xfId="2806"/>
    <cellStyle name="Normal 2 4 2 2 2 2 2 2 2 2 2 6" xfId="6402"/>
    <cellStyle name="Normal 2 4 2 2 2 2 2 2 2 2 2 7" xfId="6342"/>
    <cellStyle name="Normal 2 4 2 2 2 2 2 2 2 2 2 8" xfId="6282"/>
    <cellStyle name="Normal 2 4 2 2 2 2 2 2 2 2 2 9" xfId="6363"/>
    <cellStyle name="Normal 2 4 2 2 2 2 2 2 2 2 3" xfId="4139"/>
    <cellStyle name="Normal 2 4 2 2 2 2 2 2 2 2 4" xfId="3798"/>
    <cellStyle name="Normal 2 4 2 2 2 2 2 2 2 2 5" xfId="3339"/>
    <cellStyle name="Normal 2 4 2 2 2 2 2 2 2 2 6" xfId="3211"/>
    <cellStyle name="Normal 2 4 2 2 2 2 2 2 2 2 7" xfId="5196"/>
    <cellStyle name="Normal 2 4 2 2 2 2 2 2 2 2 8" xfId="2797"/>
    <cellStyle name="Normal 2 4 2 2 2 2 2 2 2 2 9" xfId="5174"/>
    <cellStyle name="Normal 2 4 2 2 2 2 2 2 2 20" xfId="6405"/>
    <cellStyle name="Normal 2 4 2 2 2 2 2 2 2 21" xfId="6192"/>
    <cellStyle name="Normal 2 4 2 2 2 2 2 2 2 3" xfId="2671"/>
    <cellStyle name="Normal 2 4 2 2 2 2 2 2 2 4" xfId="2655"/>
    <cellStyle name="Normal 2 4 2 2 2 2 2 2 2 5" xfId="2874"/>
    <cellStyle name="Normal 2 4 2 2 2 2 2 2 2 5 10" xfId="6104"/>
    <cellStyle name="Normal 2 4 2 2 2 2 2 2 2 5 11" xfId="5878"/>
    <cellStyle name="Normal 2 4 2 2 2 2 2 2 2 5 12" xfId="6243"/>
    <cellStyle name="Normal 2 4 2 2 2 2 2 2 2 5 13" xfId="5961"/>
    <cellStyle name="Normal 2 4 2 2 2 2 2 2 2 5 14" xfId="5705"/>
    <cellStyle name="Normal 2 4 2 2 2 2 2 2 2 5 15" xfId="6603"/>
    <cellStyle name="Normal 2 4 2 2 2 2 2 2 2 5 2" xfId="4099"/>
    <cellStyle name="Normal 2 4 2 2 2 2 2 2 2 5 3" xfId="5211"/>
    <cellStyle name="Normal 2 4 2 2 2 2 2 2 2 5 4" xfId="5322"/>
    <cellStyle name="Normal 2 4 2 2 2 2 2 2 2 5 5" xfId="5315"/>
    <cellStyle name="Normal 2 4 2 2 2 2 2 2 2 5 6" xfId="6477"/>
    <cellStyle name="Normal 2 4 2 2 2 2 2 2 2 5 7" xfId="6458"/>
    <cellStyle name="Normal 2 4 2 2 2 2 2 2 2 5 8" xfId="6118"/>
    <cellStyle name="Normal 2 4 2 2 2 2 2 2 2 5 9" xfId="5670"/>
    <cellStyle name="Normal 2 4 2 2 2 2 2 2 2 6" xfId="4289"/>
    <cellStyle name="Normal 2 4 2 2 2 2 2 2 2 7" xfId="3101"/>
    <cellStyle name="Normal 2 4 2 2 2 2 2 2 2 8" xfId="3035"/>
    <cellStyle name="Normal 2 4 2 2 2 2 2 2 2 9" xfId="2884"/>
    <cellStyle name="Normal 2 4 2 2 2 2 2 2 20" xfId="5768"/>
    <cellStyle name="Normal 2 4 2 2 2 2 2 2 21" xfId="5909"/>
    <cellStyle name="Normal 2 4 2 2 2 2 2 2 22" xfId="5676"/>
    <cellStyle name="Normal 2 4 2 2 2 2 2 2 23" xfId="6421"/>
    <cellStyle name="Normal 2 4 2 2 2 2 2 2 24" xfId="5600"/>
    <cellStyle name="Normal 2 4 2 2 2 2 2 2 25" xfId="5983"/>
    <cellStyle name="Normal 2 4 2 2 2 2 2 2 3" xfId="2098"/>
    <cellStyle name="Normal 2 4 2 2 2 2 2 2 4" xfId="2092"/>
    <cellStyle name="Normal 2 4 2 2 2 2 2 2 5" xfId="2189"/>
    <cellStyle name="Normal 2 4 2 2 2 2 2 2 6" xfId="2605"/>
    <cellStyle name="Normal 2 4 2 2 2 2 2 2 7" xfId="2670"/>
    <cellStyle name="Normal 2 4 2 2 2 2 2 2 7 10" xfId="6380"/>
    <cellStyle name="Normal 2 4 2 2 2 2 2 2 7 11" xfId="5678"/>
    <cellStyle name="Normal 2 4 2 2 2 2 2 2 7 12" xfId="5916"/>
    <cellStyle name="Normal 2 4 2 2 2 2 2 2 7 13" xfId="6061"/>
    <cellStyle name="Normal 2 4 2 2 2 2 2 2 7 14" xfId="5731"/>
    <cellStyle name="Normal 2 4 2 2 2 2 2 2 7 15" xfId="6919"/>
    <cellStyle name="Normal 2 4 2 2 2 2 2 2 7 16" xfId="6983"/>
    <cellStyle name="Normal 2 4 2 2 2 2 2 2 7 17" xfId="7040"/>
    <cellStyle name="Normal 2 4 2 2 2 2 2 2 7 18" xfId="7088"/>
    <cellStyle name="Normal 2 4 2 2 2 2 2 2 7 19" xfId="7132"/>
    <cellStyle name="Normal 2 4 2 2 2 2 2 2 7 2" xfId="3822"/>
    <cellStyle name="Normal 2 4 2 2 2 2 2 2 7 2 10" xfId="6151"/>
    <cellStyle name="Normal 2 4 2 2 2 2 2 2 7 2 11" xfId="5620"/>
    <cellStyle name="Normal 2 4 2 2 2 2 2 2 7 2 12" xfId="5991"/>
    <cellStyle name="Normal 2 4 2 2 2 2 2 2 7 2 13" xfId="6435"/>
    <cellStyle name="Normal 2 4 2 2 2 2 2 2 7 2 14" xfId="6113"/>
    <cellStyle name="Normal 2 4 2 2 2 2 2 2 7 2 15" xfId="5603"/>
    <cellStyle name="Normal 2 4 2 2 2 2 2 2 7 2 2" xfId="4548"/>
    <cellStyle name="Normal 2 4 2 2 2 2 2 2 7 2 3" xfId="5292"/>
    <cellStyle name="Normal 2 4 2 2 2 2 2 2 7 2 4" xfId="5349"/>
    <cellStyle name="Normal 2 4 2 2 2 2 2 2 7 2 5" xfId="2748"/>
    <cellStyle name="Normal 2 4 2 2 2 2 2 2 7 2 6" xfId="6657"/>
    <cellStyle name="Normal 2 4 2 2 2 2 2 2 7 2 7" xfId="6072"/>
    <cellStyle name="Normal 2 4 2 2 2 2 2 2 7 2 8" xfId="5662"/>
    <cellStyle name="Normal 2 4 2 2 2 2 2 2 7 2 9" xfId="5873"/>
    <cellStyle name="Normal 2 4 2 2 2 2 2 2 7 3" xfId="4753"/>
    <cellStyle name="Normal 2 4 2 2 2 2 2 2 7 4" xfId="4939"/>
    <cellStyle name="Normal 2 4 2 2 2 2 2 2 7 5" xfId="5043"/>
    <cellStyle name="Normal 2 4 2 2 2 2 2 2 7 6" xfId="5098"/>
    <cellStyle name="Normal 2 4 2 2 2 2 2 2 7 7" xfId="5189"/>
    <cellStyle name="Normal 2 4 2 2 2 2 2 2 7 8" xfId="2768"/>
    <cellStyle name="Normal 2 4 2 2 2 2 2 2 7 9" xfId="2791"/>
    <cellStyle name="Normal 2 4 2 2 2 2 2 2 8" xfId="2656"/>
    <cellStyle name="Normal 2 4 2 2 2 2 2 2 9" xfId="2873"/>
    <cellStyle name="Normal 2 4 2 2 2 2 2 2 9 10" xfId="6705"/>
    <cellStyle name="Normal 2 4 2 2 2 2 2 2 9 11" xfId="5596"/>
    <cellStyle name="Normal 2 4 2 2 2 2 2 2 9 12" xfId="6233"/>
    <cellStyle name="Normal 2 4 2 2 2 2 2 2 9 13" xfId="6895"/>
    <cellStyle name="Normal 2 4 2 2 2 2 2 2 9 14" xfId="6181"/>
    <cellStyle name="Normal 2 4 2 2 2 2 2 2 9 15" xfId="6373"/>
    <cellStyle name="Normal 2 4 2 2 2 2 2 2 9 2" xfId="3423"/>
    <cellStyle name="Normal 2 4 2 2 2 2 2 2 9 3" xfId="5160"/>
    <cellStyle name="Normal 2 4 2 2 2 2 2 2 9 4" xfId="5313"/>
    <cellStyle name="Normal 2 4 2 2 2 2 2 2 9 5" xfId="2879"/>
    <cellStyle name="Normal 2 4 2 2 2 2 2 2 9 6" xfId="6264"/>
    <cellStyle name="Normal 2 4 2 2 2 2 2 2 9 7" xfId="6686"/>
    <cellStyle name="Normal 2 4 2 2 2 2 2 2 9 8" xfId="6277"/>
    <cellStyle name="Normal 2 4 2 2 2 2 2 2 9 9" xfId="6017"/>
    <cellStyle name="Normal 2 4 2 2 2 2 2 20" xfId="6561"/>
    <cellStyle name="Normal 2 4 2 2 2 2 2 21" xfId="6048"/>
    <cellStyle name="Normal 2 4 2 2 2 2 2 22" xfId="6693"/>
    <cellStyle name="Normal 2 4 2 2 2 2 2 23" xfId="5890"/>
    <cellStyle name="Normal 2 4 2 2 2 2 2 24" xfId="5978"/>
    <cellStyle name="Normal 2 4 2 2 2 2 2 25" xfId="5893"/>
    <cellStyle name="Normal 2 4 2 2 2 2 2 26" xfId="6213"/>
    <cellStyle name="Normal 2 4 2 2 2 2 2 27" xfId="5636"/>
    <cellStyle name="Normal 2 4 2 2 2 2 2 3" xfId="1191"/>
    <cellStyle name="Normal 2 4 2 2 2 2 2 3 2" xfId="2014"/>
    <cellStyle name="Normal 2 4 2 2 2 2 2 4" xfId="1243"/>
    <cellStyle name="Normal 2 4 2 2 2 2 2 4 2" xfId="2021"/>
    <cellStyle name="Normal 2 4 2 2 2 2 2 5" xfId="2097"/>
    <cellStyle name="Normal 2 4 2 2 2 2 2 5 2" xfId="4215"/>
    <cellStyle name="Normal 2 4 2 2 2 2 2 5 3" xfId="3037"/>
    <cellStyle name="Normal 2 4 2 2 2 2 2 5 4" xfId="4596"/>
    <cellStyle name="Normal 2 4 2 2 2 2 2 5 5" xfId="4305"/>
    <cellStyle name="Normal 2 4 2 2 2 2 2 5 6" xfId="3034"/>
    <cellStyle name="Normal 2 4 2 2 2 2 2 6" xfId="2079"/>
    <cellStyle name="Normal 2 4 2 2 2 2 2 6 2" xfId="4199"/>
    <cellStyle name="Normal 2 4 2 2 2 2 2 6 3" xfId="4312"/>
    <cellStyle name="Normal 2 4 2 2 2 2 2 6 4" xfId="4576"/>
    <cellStyle name="Normal 2 4 2 2 2 2 2 6 5" xfId="4632"/>
    <cellStyle name="Normal 2 4 2 2 2 2 2 6 6" xfId="4883"/>
    <cellStyle name="Normal 2 4 2 2 2 2 2 7" xfId="2188"/>
    <cellStyle name="Normal 2 4 2 2 2 2 2 7 2" xfId="4293"/>
    <cellStyle name="Normal 2 4 2 2 2 2 2 7 3" xfId="3029"/>
    <cellStyle name="Normal 2 4 2 2 2 2 2 7 4" xfId="4591"/>
    <cellStyle name="Normal 2 4 2 2 2 2 2 7 5" xfId="4780"/>
    <cellStyle name="Normal 2 4 2 2 2 2 2 7 6" xfId="4816"/>
    <cellStyle name="Normal 2 4 2 2 2 2 2 8" xfId="2604"/>
    <cellStyle name="Normal 2 4 2 2 2 2 2 8 2" xfId="4510"/>
    <cellStyle name="Normal 2 4 2 2 2 2 2 8 3" xfId="4703"/>
    <cellStyle name="Normal 2 4 2 2 2 2 2 8 4" xfId="4893"/>
    <cellStyle name="Normal 2 4 2 2 2 2 2 8 5" xfId="5003"/>
    <cellStyle name="Normal 2 4 2 2 2 2 2 8 6" xfId="5068"/>
    <cellStyle name="Normal 2 4 2 2 2 2 2 9" xfId="2665"/>
    <cellStyle name="Normal 2 4 2 2 2 2 2 9 10" xfId="6377"/>
    <cellStyle name="Normal 2 4 2 2 2 2 2 9 11" xfId="6351"/>
    <cellStyle name="Normal 2 4 2 2 2 2 2 9 12" xfId="6615"/>
    <cellStyle name="Normal 2 4 2 2 2 2 2 9 13" xfId="6707"/>
    <cellStyle name="Normal 2 4 2 2 2 2 2 9 14" xfId="6336"/>
    <cellStyle name="Normal 2 4 2 2 2 2 2 9 15" xfId="6201"/>
    <cellStyle name="Normal 2 4 2 2 2 2 2 9 16" xfId="6739"/>
    <cellStyle name="Normal 2 4 2 2 2 2 2 9 17" xfId="5957"/>
    <cellStyle name="Normal 2 4 2 2 2 2 2 9 18" xfId="5504"/>
    <cellStyle name="Normal 2 4 2 2 2 2 2 9 19" xfId="6566"/>
    <cellStyle name="Normal 2 4 2 2 2 2 2 9 2" xfId="3819"/>
    <cellStyle name="Normal 2 4 2 2 2 2 2 9 2 10" xfId="6702"/>
    <cellStyle name="Normal 2 4 2 2 2 2 2 9 2 11" xfId="6036"/>
    <cellStyle name="Normal 2 4 2 2 2 2 2 9 2 12" xfId="5830"/>
    <cellStyle name="Normal 2 4 2 2 2 2 2 9 2 13" xfId="6439"/>
    <cellStyle name="Normal 2 4 2 2 2 2 2 9 2 14" xfId="5708"/>
    <cellStyle name="Normal 2 4 2 2 2 2 2 9 2 15" xfId="6109"/>
    <cellStyle name="Normal 2 4 2 2 2 2 2 9 2 2" xfId="4545"/>
    <cellStyle name="Normal 2 4 2 2 2 2 2 9 2 3" xfId="5287"/>
    <cellStyle name="Normal 2 4 2 2 2 2 2 9 2 4" xfId="2966"/>
    <cellStyle name="Normal 2 4 2 2 2 2 2 9 2 5" xfId="2815"/>
    <cellStyle name="Normal 2 4 2 2 2 2 2 9 2 6" xfId="6653"/>
    <cellStyle name="Normal 2 4 2 2 2 2 2 9 2 7" xfId="6757"/>
    <cellStyle name="Normal 2 4 2 2 2 2 2 9 2 8" xfId="6107"/>
    <cellStyle name="Normal 2 4 2 2 2 2 2 9 2 9" xfId="5373"/>
    <cellStyle name="Normal 2 4 2 2 2 2 2 9 3" xfId="4748"/>
    <cellStyle name="Normal 2 4 2 2 2 2 2 9 4" xfId="4936"/>
    <cellStyle name="Normal 2 4 2 2 2 2 2 9 5" xfId="5040"/>
    <cellStyle name="Normal 2 4 2 2 2 2 2 9 6" xfId="5095"/>
    <cellStyle name="Normal 2 4 2 2 2 2 2 9 7" xfId="5188"/>
    <cellStyle name="Normal 2 4 2 2 2 2 2 9 8" xfId="5193"/>
    <cellStyle name="Normal 2 4 2 2 2 2 2 9 9" xfId="5181"/>
    <cellStyle name="Normal 2 4 2 2 2 2 20" xfId="6646"/>
    <cellStyle name="Normal 2 4 2 2 2 2 21" xfId="5947"/>
    <cellStyle name="Normal 2 4 2 2 2 2 22" xfId="5465"/>
    <cellStyle name="Normal 2 4 2 2 2 2 23" xfId="5929"/>
    <cellStyle name="Normal 2 4 2 2 2 2 24" xfId="6011"/>
    <cellStyle name="Normal 2 4 2 2 2 2 25" xfId="5464"/>
    <cellStyle name="Normal 2 4 2 2 2 2 26" xfId="6479"/>
    <cellStyle name="Normal 2 4 2 2 2 2 27" xfId="5368"/>
    <cellStyle name="Normal 2 4 2 2 2 2 28" xfId="5489"/>
    <cellStyle name="Normal 2 4 2 2 2 2 3" xfId="1188"/>
    <cellStyle name="Normal 2 4 2 2 2 2 3 2" xfId="3942"/>
    <cellStyle name="Normal 2 4 2 2 2 2 3 3" xfId="3605"/>
    <cellStyle name="Normal 2 4 2 2 2 2 3 4" xfId="3199"/>
    <cellStyle name="Normal 2 4 2 2 2 2 3 5" xfId="4303"/>
    <cellStyle name="Normal 2 4 2 2 2 2 3 6" xfId="3226"/>
    <cellStyle name="Normal 2 4 2 2 2 2 4" xfId="1240"/>
    <cellStyle name="Normal 2 4 2 2 2 2 4 2" xfId="3983"/>
    <cellStyle name="Normal 2 4 2 2 2 2 4 3" xfId="3488"/>
    <cellStyle name="Normal 2 4 2 2 2 2 4 4" xfId="3551"/>
    <cellStyle name="Normal 2 4 2 2 2 2 4 5" xfId="3749"/>
    <cellStyle name="Normal 2 4 2 2 2 2 4 6" xfId="3471"/>
    <cellStyle name="Normal 2 4 2 2 2 2 5" xfId="1994"/>
    <cellStyle name="Normal 2 4 2 2 2 2 6" xfId="2088"/>
    <cellStyle name="Normal 2 4 2 2 2 2 7" xfId="2072"/>
    <cellStyle name="Normal 2 4 2 2 2 2 8" xfId="2174"/>
    <cellStyle name="Normal 2 4 2 2 2 2 9" xfId="2603"/>
    <cellStyle name="Normal 2 4 2 2 2 20" xfId="6335"/>
    <cellStyle name="Normal 2 4 2 2 2 21" xfId="6068"/>
    <cellStyle name="Normal 2 4 2 2 2 22" xfId="6591"/>
    <cellStyle name="Normal 2 4 2 2 2 23" xfId="5639"/>
    <cellStyle name="Normal 2 4 2 2 2 24" xfId="6206"/>
    <cellStyle name="Normal 2 4 2 2 2 25" xfId="6375"/>
    <cellStyle name="Normal 2 4 2 2 2 26" xfId="5709"/>
    <cellStyle name="Normal 2 4 2 2 2 27" xfId="6001"/>
    <cellStyle name="Normal 2 4 2 2 2 28" xfId="5541"/>
    <cellStyle name="Normal 2 4 2 2 2 3" xfId="1040"/>
    <cellStyle name="Normal 2 4 2 2 2 3 2" xfId="1995"/>
    <cellStyle name="Normal 2 4 2 2 2 4" xfId="691"/>
    <cellStyle name="Normal 2 4 2 2 2 4 2" xfId="1939"/>
    <cellStyle name="Normal 2 4 2 2 2 5" xfId="1047"/>
    <cellStyle name="Normal 2 4 2 2 2 5 2" xfId="1998"/>
    <cellStyle name="Normal 2 4 2 2 2 6" xfId="2087"/>
    <cellStyle name="Normal 2 4 2 2 2 6 2" xfId="4207"/>
    <cellStyle name="Normal 2 4 2 2 2 6 3" xfId="4297"/>
    <cellStyle name="Normal 2 4 2 2 2 6 4" xfId="4292"/>
    <cellStyle name="Normal 2 4 2 2 2 6 5" xfId="4829"/>
    <cellStyle name="Normal 2 4 2 2 2 6 6" xfId="4972"/>
    <cellStyle name="Normal 2 4 2 2 2 7" xfId="2062"/>
    <cellStyle name="Normal 2 4 2 2 2 7 2" xfId="4188"/>
    <cellStyle name="Normal 2 4 2 2 2 7 3" xfId="4290"/>
    <cellStyle name="Normal 2 4 2 2 2 7 4" xfId="4220"/>
    <cellStyle name="Normal 2 4 2 2 2 7 5" xfId="4828"/>
    <cellStyle name="Normal 2 4 2 2 2 7 6" xfId="4971"/>
    <cellStyle name="Normal 2 4 2 2 2 8" xfId="2173"/>
    <cellStyle name="Normal 2 4 2 2 2 8 2" xfId="4279"/>
    <cellStyle name="Normal 2 4 2 2 2 8 3" xfId="4327"/>
    <cellStyle name="Normal 2 4 2 2 2 8 4" xfId="4416"/>
    <cellStyle name="Normal 2 4 2 2 2 8 5" xfId="4569"/>
    <cellStyle name="Normal 2 4 2 2 2 8 6" xfId="4808"/>
    <cellStyle name="Normal 2 4 2 2 2 9" xfId="2602"/>
    <cellStyle name="Normal 2 4 2 2 2 9 2" xfId="4508"/>
    <cellStyle name="Normal 2 4 2 2 2 9 3" xfId="4702"/>
    <cellStyle name="Normal 2 4 2 2 2 9 4" xfId="4892"/>
    <cellStyle name="Normal 2 4 2 2 2 9 5" xfId="5002"/>
    <cellStyle name="Normal 2 4 2 2 2 9 6" xfId="5067"/>
    <cellStyle name="Normal 2 4 2 2 20" xfId="5610"/>
    <cellStyle name="Normal 2 4 2 2 21" xfId="5785"/>
    <cellStyle name="Normal 2 4 2 2 22" xfId="6521"/>
    <cellStyle name="Normal 2 4 2 2 23" xfId="6235"/>
    <cellStyle name="Normal 2 4 2 2 24" xfId="6294"/>
    <cellStyle name="Normal 2 4 2 2 25" xfId="6706"/>
    <cellStyle name="Normal 2 4 2 2 26" xfId="6325"/>
    <cellStyle name="Normal 2 4 2 2 27" xfId="6362"/>
    <cellStyle name="Normal 2 4 2 2 28" xfId="6805"/>
    <cellStyle name="Normal 2 4 2 2 29" xfId="5744"/>
    <cellStyle name="Normal 2 4 2 2 3" xfId="1045"/>
    <cellStyle name="Normal 2 4 2 2 3 2" xfId="1102"/>
    <cellStyle name="Normal 2 4 2 2 3 2 2" xfId="2003"/>
    <cellStyle name="Normal 2 4 2 2 3 3" xfId="1155"/>
    <cellStyle name="Normal 2 4 2 2 3 3 2" xfId="2009"/>
    <cellStyle name="Normal 2 4 2 2 3 4" xfId="1207"/>
    <cellStyle name="Normal 2 4 2 2 3 4 2" xfId="2016"/>
    <cellStyle name="Normal 2 4 2 2 3 5" xfId="3830"/>
    <cellStyle name="Normal 2 4 2 2 3 6" xfId="3996"/>
    <cellStyle name="Normal 2 4 2 2 3 7" xfId="3061"/>
    <cellStyle name="Normal 2 4 2 2 3 8" xfId="3608"/>
    <cellStyle name="Normal 2 4 2 2 3 9" xfId="4407"/>
    <cellStyle name="Normal 2 4 2 2 4" xfId="1053"/>
    <cellStyle name="Normal 2 4 2 2 4 2" xfId="3835"/>
    <cellStyle name="Normal 2 4 2 2 4 3" xfId="3526"/>
    <cellStyle name="Normal 2 4 2 2 4 4" xfId="3879"/>
    <cellStyle name="Normal 2 4 2 2 4 5" xfId="3570"/>
    <cellStyle name="Normal 2 4 2 2 4 6" xfId="3448"/>
    <cellStyle name="Normal 2 4 2 2 5" xfId="1063"/>
    <cellStyle name="Normal 2 4 2 2 5 2" xfId="3844"/>
    <cellStyle name="Normal 2 4 2 2 5 3" xfId="3513"/>
    <cellStyle name="Normal 2 4 2 2 5 4" xfId="3430"/>
    <cellStyle name="Normal 2 4 2 2 5 5" xfId="3189"/>
    <cellStyle name="Normal 2 4 2 2 5 6" xfId="3840"/>
    <cellStyle name="Normal 2 4 2 2 6" xfId="1937"/>
    <cellStyle name="Normal 2 4 2 2 7" xfId="2066"/>
    <cellStyle name="Normal 2 4 2 2 8" xfId="2071"/>
    <cellStyle name="Normal 2 4 2 2 9" xfId="2126"/>
    <cellStyle name="Normal 2 4 2 20" xfId="978"/>
    <cellStyle name="Normal 2 4 2 20 2" xfId="1984"/>
    <cellStyle name="Normal 2 4 2 21" xfId="983"/>
    <cellStyle name="Normal 2 4 2 21 2" xfId="1985"/>
    <cellStyle name="Normal 2 4 2 22" xfId="987"/>
    <cellStyle name="Normal 2 4 2 22 2" xfId="1986"/>
    <cellStyle name="Normal 2 4 2 23" xfId="992"/>
    <cellStyle name="Normal 2 4 2 23 2" xfId="1987"/>
    <cellStyle name="Normal 2 4 2 24" xfId="998"/>
    <cellStyle name="Normal 2 4 2 24 2" xfId="1988"/>
    <cellStyle name="Normal 2 4 2 25" xfId="1003"/>
    <cellStyle name="Normal 2 4 2 25 2" xfId="1989"/>
    <cellStyle name="Normal 2 4 2 26" xfId="1008"/>
    <cellStyle name="Normal 2 4 2 26 2" xfId="1099"/>
    <cellStyle name="Normal 2 4 2 26 2 2" xfId="1122"/>
    <cellStyle name="Normal 2 4 2 26 2 2 2" xfId="2005"/>
    <cellStyle name="Normal 2 4 2 26 2 3" xfId="1175"/>
    <cellStyle name="Normal 2 4 2 26 2 3 2" xfId="2011"/>
    <cellStyle name="Normal 2 4 2 26 2 4" xfId="1227"/>
    <cellStyle name="Normal 2 4 2 26 2 4 2" xfId="2018"/>
    <cellStyle name="Normal 2 4 2 26 2 5" xfId="3872"/>
    <cellStyle name="Normal 2 4 2 26 2 6" xfId="3857"/>
    <cellStyle name="Normal 2 4 2 26 2 7" xfId="4090"/>
    <cellStyle name="Normal 2 4 2 26 2 8" xfId="3988"/>
    <cellStyle name="Normal 2 4 2 26 2 9" xfId="4158"/>
    <cellStyle name="Normal 2 4 2 26 3" xfId="1152"/>
    <cellStyle name="Normal 2 4 2 26 3 2" xfId="3914"/>
    <cellStyle name="Normal 2 4 2 26 3 3" xfId="3616"/>
    <cellStyle name="Normal 2 4 2 26 3 4" xfId="3300"/>
    <cellStyle name="Normal 2 4 2 26 3 5" xfId="4741"/>
    <cellStyle name="Normal 2 4 2 26 3 6" xfId="4477"/>
    <cellStyle name="Normal 2 4 2 26 4" xfId="1204"/>
    <cellStyle name="Normal 2 4 2 26 4 2" xfId="3953"/>
    <cellStyle name="Normal 2 4 2 26 4 3" xfId="4111"/>
    <cellStyle name="Normal 2 4 2 26 4 4" xfId="3902"/>
    <cellStyle name="Normal 2 4 2 26 4 5" xfId="4633"/>
    <cellStyle name="Normal 2 4 2 26 4 6" xfId="4586"/>
    <cellStyle name="Normal 2 4 2 26 5" xfId="1990"/>
    <cellStyle name="Normal 2 4 2 27" xfId="815"/>
    <cellStyle name="Normal 2 4 2 27 2" xfId="1958"/>
    <cellStyle name="Normal 2 4 2 28" xfId="661"/>
    <cellStyle name="Normal 2 4 2 28 2" xfId="1934"/>
    <cellStyle name="Normal 2 4 2 29" xfId="1042"/>
    <cellStyle name="Normal 2 4 2 29 2" xfId="1996"/>
    <cellStyle name="Normal 2 4 2 3" xfId="765"/>
    <cellStyle name="Normal 2 4 2 3 2" xfId="1952"/>
    <cellStyle name="Normal 2 4 2 30" xfId="2064"/>
    <cellStyle name="Normal 2 4 2 30 2" xfId="4190"/>
    <cellStyle name="Normal 2 4 2 30 3" xfId="3039"/>
    <cellStyle name="Normal 2 4 2 30 4" xfId="4598"/>
    <cellStyle name="Normal 2 4 2 30 5" xfId="4571"/>
    <cellStyle name="Normal 2 4 2 30 6" xfId="4810"/>
    <cellStyle name="Normal 2 4 2 31" xfId="2106"/>
    <cellStyle name="Normal 2 4 2 31 2" xfId="4222"/>
    <cellStyle name="Normal 2 4 2 31 3" xfId="3094"/>
    <cellStyle name="Normal 2 4 2 31 4" xfId="4353"/>
    <cellStyle name="Normal 2 4 2 31 5" xfId="4792"/>
    <cellStyle name="Normal 2 4 2 31 6" xfId="4800"/>
    <cellStyle name="Normal 2 4 2 32" xfId="2125"/>
    <cellStyle name="Normal 2 4 2 32 2" xfId="4241"/>
    <cellStyle name="Normal 2 4 2 32 3" xfId="4245"/>
    <cellStyle name="Normal 2 4 2 32 4" xfId="3093"/>
    <cellStyle name="Normal 2 4 2 32 5" xfId="4834"/>
    <cellStyle name="Normal 2 4 2 32 6" xfId="4975"/>
    <cellStyle name="Normal 2 4 2 33" xfId="2600"/>
    <cellStyle name="Normal 2 4 2 33 2" xfId="4507"/>
    <cellStyle name="Normal 2 4 2 33 3" xfId="4700"/>
    <cellStyle name="Normal 2 4 2 33 4" xfId="4890"/>
    <cellStyle name="Normal 2 4 2 33 5" xfId="5001"/>
    <cellStyle name="Normal 2 4 2 33 6" xfId="5066"/>
    <cellStyle name="Normal 2 4 2 34" xfId="2642"/>
    <cellStyle name="Normal 2 4 2 34 10" xfId="6160"/>
    <cellStyle name="Normal 2 4 2 34 11" xfId="5576"/>
    <cellStyle name="Normal 2 4 2 34 12" xfId="5864"/>
    <cellStyle name="Normal 2 4 2 34 13" xfId="6409"/>
    <cellStyle name="Normal 2 4 2 34 14" xfId="5627"/>
    <cellStyle name="Normal 2 4 2 34 15" xfId="5525"/>
    <cellStyle name="Normal 2 4 2 34 16" xfId="5837"/>
    <cellStyle name="Normal 2 4 2 34 17" xfId="6606"/>
    <cellStyle name="Normal 2 4 2 34 18" xfId="6946"/>
    <cellStyle name="Normal 2 4 2 34 19" xfId="7006"/>
    <cellStyle name="Normal 2 4 2 34 2" xfId="3105"/>
    <cellStyle name="Normal 2 4 2 34 2 10" xfId="6782"/>
    <cellStyle name="Normal 2 4 2 34 2 11" xfId="5794"/>
    <cellStyle name="Normal 2 4 2 34 2 12" xfId="5695"/>
    <cellStyle name="Normal 2 4 2 34 2 13" xfId="6918"/>
    <cellStyle name="Normal 2 4 2 34 2 14" xfId="6982"/>
    <cellStyle name="Normal 2 4 2 34 2 15" xfId="7039"/>
    <cellStyle name="Normal 2 4 2 34 2 2" xfId="4535"/>
    <cellStyle name="Normal 2 4 2 34 2 3" xfId="5275"/>
    <cellStyle name="Normal 2 4 2 34 2 4" xfId="5280"/>
    <cellStyle name="Normal 2 4 2 34 2 5" xfId="2846"/>
    <cellStyle name="Normal 2 4 2 34 2 6" xfId="6640"/>
    <cellStyle name="Normal 2 4 2 34 2 7" xfId="5981"/>
    <cellStyle name="Normal 2 4 2 34 2 8" xfId="5745"/>
    <cellStyle name="Normal 2 4 2 34 2 9" xfId="5467"/>
    <cellStyle name="Normal 2 4 2 34 3" xfId="4729"/>
    <cellStyle name="Normal 2 4 2 34 4" xfId="4919"/>
    <cellStyle name="Normal 2 4 2 34 5" xfId="5026"/>
    <cellStyle name="Normal 2 4 2 34 6" xfId="5085"/>
    <cellStyle name="Normal 2 4 2 34 7" xfId="5120"/>
    <cellStyle name="Normal 2 4 2 34 8" xfId="4549"/>
    <cellStyle name="Normal 2 4 2 34 9" xfId="2972"/>
    <cellStyle name="Normal 2 4 2 35" xfId="2705"/>
    <cellStyle name="Normal 2 4 2 36" xfId="2758"/>
    <cellStyle name="Normal 2 4 2 36 10" xfId="5719"/>
    <cellStyle name="Normal 2 4 2 36 11" xfId="5686"/>
    <cellStyle name="Normal 2 4 2 36 12" xfId="5854"/>
    <cellStyle name="Normal 2 4 2 36 13" xfId="6494"/>
    <cellStyle name="Normal 2 4 2 36 14" xfId="6610"/>
    <cellStyle name="Normal 2 4 2 36 15" xfId="6431"/>
    <cellStyle name="Normal 2 4 2 36 2" xfId="4414"/>
    <cellStyle name="Normal 2 4 2 36 3" xfId="5248"/>
    <cellStyle name="Normal 2 4 2 36 4" xfId="2890"/>
    <cellStyle name="Normal 2 4 2 36 5" xfId="2829"/>
    <cellStyle name="Normal 2 4 2 36 6" xfId="6586"/>
    <cellStyle name="Normal 2 4 2 36 7" xfId="5592"/>
    <cellStyle name="Normal 2 4 2 36 8" xfId="6197"/>
    <cellStyle name="Normal 2 4 2 36 9" xfId="6149"/>
    <cellStyle name="Normal 2 4 2 37" xfId="4461"/>
    <cellStyle name="Normal 2 4 2 38" xfId="4854"/>
    <cellStyle name="Normal 2 4 2 39" xfId="4992"/>
    <cellStyle name="Normal 2 4 2 4" xfId="722"/>
    <cellStyle name="Normal 2 4 2 4 2" xfId="1943"/>
    <cellStyle name="Normal 2 4 2 40" xfId="4553"/>
    <cellStyle name="Normal 2 4 2 41" xfId="2903"/>
    <cellStyle name="Normal 2 4 2 42" xfId="2964"/>
    <cellStyle name="Normal 2 4 2 43" xfId="5426"/>
    <cellStyle name="Normal 2 4 2 44" xfId="5955"/>
    <cellStyle name="Normal 2 4 2 45" xfId="5546"/>
    <cellStyle name="Normal 2 4 2 46" xfId="5726"/>
    <cellStyle name="Normal 2 4 2 47" xfId="5757"/>
    <cellStyle name="Normal 2 4 2 48" xfId="6144"/>
    <cellStyle name="Normal 2 4 2 49" xfId="5939"/>
    <cellStyle name="Normal 2 4 2 5" xfId="734"/>
    <cellStyle name="Normal 2 4 2 5 2" xfId="1945"/>
    <cellStyle name="Normal 2 4 2 50" xfId="6059"/>
    <cellStyle name="Normal 2 4 2 51" xfId="5725"/>
    <cellStyle name="Normal 2 4 2 52" xfId="6339"/>
    <cellStyle name="Normal 2 4 2 6" xfId="849"/>
    <cellStyle name="Normal 2 4 2 6 2" xfId="1962"/>
    <cellStyle name="Normal 2 4 2 7" xfId="905"/>
    <cellStyle name="Normal 2 4 2 7 2" xfId="1969"/>
    <cellStyle name="Normal 2 4 2 8" xfId="911"/>
    <cellStyle name="Normal 2 4 2 8 2" xfId="1971"/>
    <cellStyle name="Normal 2 4 2 9" xfId="916"/>
    <cellStyle name="Normal 2 4 2 9 2" xfId="1972"/>
    <cellStyle name="Normal 2 4 20" xfId="944"/>
    <cellStyle name="Normal 2 4 20 2" xfId="3755"/>
    <cellStyle name="Normal 2 4 20 3" xfId="4164"/>
    <cellStyle name="Normal 2 4 20 4" xfId="3627"/>
    <cellStyle name="Normal 2 4 20 5" xfId="3788"/>
    <cellStyle name="Normal 2 4 20 6" xfId="4504"/>
    <cellStyle name="Normal 2 4 21" xfId="949"/>
    <cellStyle name="Normal 2 4 21 2" xfId="3759"/>
    <cellStyle name="Normal 2 4 21 3" xfId="3656"/>
    <cellStyle name="Normal 2 4 21 4" xfId="3610"/>
    <cellStyle name="Normal 2 4 21 5" xfId="4229"/>
    <cellStyle name="Normal 2 4 21 6" xfId="4000"/>
    <cellStyle name="Normal 2 4 22" xfId="954"/>
    <cellStyle name="Normal 2 4 22 2" xfId="3763"/>
    <cellStyle name="Normal 2 4 22 3" xfId="3887"/>
    <cellStyle name="Normal 2 4 22 4" xfId="3440"/>
    <cellStyle name="Normal 2 4 22 5" xfId="3223"/>
    <cellStyle name="Normal 2 4 22 6" xfId="3248"/>
    <cellStyle name="Normal 2 4 23" xfId="959"/>
    <cellStyle name="Normal 2 4 23 2" xfId="3768"/>
    <cellStyle name="Normal 2 4 23 3" xfId="3792"/>
    <cellStyle name="Normal 2 4 23 4" xfId="3363"/>
    <cellStyle name="Normal 2 4 23 5" xfId="4320"/>
    <cellStyle name="Normal 2 4 23 6" xfId="4512"/>
    <cellStyle name="Normal 2 4 24" xfId="965"/>
    <cellStyle name="Normal 2 4 24 2" xfId="3772"/>
    <cellStyle name="Normal 2 4 24 3" xfId="3773"/>
    <cellStyle name="Normal 2 4 24 4" xfId="3628"/>
    <cellStyle name="Normal 2 4 24 5" xfId="4445"/>
    <cellStyle name="Normal 2 4 24 6" xfId="4673"/>
    <cellStyle name="Normal 2 4 25" xfId="970"/>
    <cellStyle name="Normal 2 4 25 2" xfId="3776"/>
    <cellStyle name="Normal 2 4 25 3" xfId="3753"/>
    <cellStyle name="Normal 2 4 25 4" xfId="3370"/>
    <cellStyle name="Normal 2 4 25 5" xfId="3927"/>
    <cellStyle name="Normal 2 4 25 6" xfId="3761"/>
    <cellStyle name="Normal 2 4 26" xfId="976"/>
    <cellStyle name="Normal 2 4 26 2" xfId="890"/>
    <cellStyle name="Normal 2 4 26 2 2" xfId="1118"/>
    <cellStyle name="Normal 2 4 26 2 2 2" xfId="3885"/>
    <cellStyle name="Normal 2 4 26 2 2 3" xfId="3064"/>
    <cellStyle name="Normal 2 4 26 2 2 4" xfId="3689"/>
    <cellStyle name="Normal 2 4 26 2 2 5" xfId="4682"/>
    <cellStyle name="Normal 2 4 26 2 2 6" xfId="4334"/>
    <cellStyle name="Normal 2 4 26 2 3" xfId="1171"/>
    <cellStyle name="Normal 2 4 26 2 3 2" xfId="3929"/>
    <cellStyle name="Normal 2 4 26 2 3 3" xfId="4098"/>
    <cellStyle name="Normal 2 4 26 2 3 4" xfId="4206"/>
    <cellStyle name="Normal 2 4 26 2 3 5" xfId="3311"/>
    <cellStyle name="Normal 2 4 26 2 3 6" xfId="4755"/>
    <cellStyle name="Normal 2 4 26 2 4" xfId="1223"/>
    <cellStyle name="Normal 2 4 26 2 4 2" xfId="3970"/>
    <cellStyle name="Normal 2 4 26 2 4 3" xfId="4008"/>
    <cellStyle name="Normal 2 4 26 2 4 4" xfId="4452"/>
    <cellStyle name="Normal 2 4 26 2 4 5" xfId="4336"/>
    <cellStyle name="Normal 2 4 26 2 4 6" xfId="4879"/>
    <cellStyle name="Normal 2 4 26 2 5" xfId="1968"/>
    <cellStyle name="Normal 2 4 26 3" xfId="654"/>
    <cellStyle name="Normal 2 4 26 3 2" xfId="1933"/>
    <cellStyle name="Normal 2 4 26 4" xfId="1058"/>
    <cellStyle name="Normal 2 4 26 4 2" xfId="1999"/>
    <cellStyle name="Normal 2 4 26 5" xfId="3781"/>
    <cellStyle name="Normal 2 4 26 6" xfId="3731"/>
    <cellStyle name="Normal 2 4 26 7" xfId="3909"/>
    <cellStyle name="Normal 2 4 26 8" xfId="4202"/>
    <cellStyle name="Normal 2 4 26 9" xfId="3775"/>
    <cellStyle name="Normal 2 4 27" xfId="773"/>
    <cellStyle name="Normal 2 4 27 2" xfId="3623"/>
    <cellStyle name="Normal 2 4 27 3" xfId="3666"/>
    <cellStyle name="Normal 2 4 27 4" xfId="4737"/>
    <cellStyle name="Normal 2 4 27 5" xfId="3735"/>
    <cellStyle name="Normal 2 4 27 6" xfId="4625"/>
    <cellStyle name="Normal 2 4 28" xfId="888"/>
    <cellStyle name="Normal 2 4 28 2" xfId="3714"/>
    <cellStyle name="Normal 2 4 28 3" xfId="3913"/>
    <cellStyle name="Normal 2 4 28 4" xfId="3235"/>
    <cellStyle name="Normal 2 4 28 5" xfId="4934"/>
    <cellStyle name="Normal 2 4 28 6" xfId="5038"/>
    <cellStyle name="Normal 2 4 29" xfId="993"/>
    <cellStyle name="Normal 2 4 29 2" xfId="3793"/>
    <cellStyle name="Normal 2 4 29 3" xfId="3981"/>
    <cellStyle name="Normal 2 4 29 4" xfId="4760"/>
    <cellStyle name="Normal 2 4 29 5" xfId="4498"/>
    <cellStyle name="Normal 2 4 29 6" xfId="4471"/>
    <cellStyle name="Normal 2 4 3" xfId="776"/>
    <cellStyle name="Normal 2 4 3 10" xfId="4887"/>
    <cellStyle name="Normal 2 4 3 2" xfId="1018"/>
    <cellStyle name="Normal 2 4 3 2 2" xfId="1054"/>
    <cellStyle name="Normal 2 4 3 2 2 2" xfId="1126"/>
    <cellStyle name="Normal 2 4 3 2 2 2 2" xfId="1146"/>
    <cellStyle name="Normal 2 4 3 2 2 2 2 2" xfId="3908"/>
    <cellStyle name="Normal 2 4 3 2 2 2 2 3" xfId="3645"/>
    <cellStyle name="Normal 2 4 3 2 2 2 2 4" xfId="3150"/>
    <cellStyle name="Normal 2 4 3 2 2 2 2 5" xfId="3318"/>
    <cellStyle name="Normal 2 4 3 2 2 2 2 6" xfId="4363"/>
    <cellStyle name="Normal 2 4 3 2 2 2 3" xfId="1199"/>
    <cellStyle name="Normal 2 4 3 2 2 2 3 2" xfId="3950"/>
    <cellStyle name="Normal 2 4 3 2 2 2 3 3" xfId="3869"/>
    <cellStyle name="Normal 2 4 3 2 2 2 3 4" xfId="4448"/>
    <cellStyle name="Normal 2 4 3 2 2 2 3 5" xfId="4517"/>
    <cellStyle name="Normal 2 4 3 2 2 2 3 6" xfId="4870"/>
    <cellStyle name="Normal 2 4 3 2 2 2 4" xfId="1251"/>
    <cellStyle name="Normal 2 4 3 2 2 2 4 2" xfId="3993"/>
    <cellStyle name="Normal 2 4 3 2 2 2 4 3" xfId="4077"/>
    <cellStyle name="Normal 2 4 3 2 2 2 4 4" xfId="4307"/>
    <cellStyle name="Normal 2 4 3 2 2 2 4 5" xfId="4604"/>
    <cellStyle name="Normal 2 4 3 2 2 2 4 6" xfId="4881"/>
    <cellStyle name="Normal 2 4 3 2 2 2 5" xfId="2006"/>
    <cellStyle name="Normal 2 4 3 2 2 3" xfId="1179"/>
    <cellStyle name="Normal 2 4 3 2 2 3 2" xfId="2012"/>
    <cellStyle name="Normal 2 4 3 2 2 4" xfId="1231"/>
    <cellStyle name="Normal 2 4 3 2 2 4 2" xfId="2019"/>
    <cellStyle name="Normal 2 4 3 2 2 5" xfId="3836"/>
    <cellStyle name="Normal 2 4 3 2 2 6" xfId="3693"/>
    <cellStyle name="Normal 2 4 3 2 2 7" xfId="3728"/>
    <cellStyle name="Normal 2 4 3 2 2 8" xfId="4281"/>
    <cellStyle name="Normal 2 4 3 2 2 9" xfId="4442"/>
    <cellStyle name="Normal 2 4 3 2 3" xfId="1039"/>
    <cellStyle name="Normal 2 4 3 2 3 2" xfId="3827"/>
    <cellStyle name="Normal 2 4 3 2 3 3" xfId="4153"/>
    <cellStyle name="Normal 2 4 3 2 3 4" xfId="3809"/>
    <cellStyle name="Normal 2 4 3 2 3 5" xfId="3834"/>
    <cellStyle name="Normal 2 4 3 2 3 6" xfId="3766"/>
    <cellStyle name="Normal 2 4 3 2 4" xfId="853"/>
    <cellStyle name="Normal 2 4 3 2 4 2" xfId="3686"/>
    <cellStyle name="Normal 2 4 3 2 4 3" xfId="3867"/>
    <cellStyle name="Normal 2 4 3 2 4 4" xfId="4095"/>
    <cellStyle name="Normal 2 4 3 2 4 5" xfId="3364"/>
    <cellStyle name="Normal 2 4 3 2 4 6" xfId="3151"/>
    <cellStyle name="Normal 2 4 3 2 5" xfId="1074"/>
    <cellStyle name="Normal 2 4 3 2 5 2" xfId="3853"/>
    <cellStyle name="Normal 2 4 3 2 5 3" xfId="3880"/>
    <cellStyle name="Normal 2 4 3 2 5 4" xfId="3609"/>
    <cellStyle name="Normal 2 4 3 2 5 5" xfId="4120"/>
    <cellStyle name="Normal 2 4 3 2 5 6" xfId="4103"/>
    <cellStyle name="Normal 2 4 3 2 6" xfId="1991"/>
    <cellStyle name="Normal 2 4 3 3" xfId="855"/>
    <cellStyle name="Normal 2 4 3 3 2" xfId="1113"/>
    <cellStyle name="Normal 2 4 3 3 2 2" xfId="3881"/>
    <cellStyle name="Normal 2 4 3 3 2 3" xfId="3723"/>
    <cellStyle name="Normal 2 4 3 3 2 4" xfId="4440"/>
    <cellStyle name="Normal 2 4 3 3 2 5" xfId="4681"/>
    <cellStyle name="Normal 2 4 3 3 2 6" xfId="4373"/>
    <cellStyle name="Normal 2 4 3 3 3" xfId="1166"/>
    <cellStyle name="Normal 2 4 3 3 3 2" xfId="3924"/>
    <cellStyle name="Normal 2 4 3 3 3 3" xfId="3664"/>
    <cellStyle name="Normal 2 4 3 3 3 4" xfId="3044"/>
    <cellStyle name="Normal 2 4 3 3 3 5" xfId="3451"/>
    <cellStyle name="Normal 2 4 3 3 3 6" xfId="4605"/>
    <cellStyle name="Normal 2 4 3 3 4" xfId="1218"/>
    <cellStyle name="Normal 2 4 3 3 4 2" xfId="3966"/>
    <cellStyle name="Normal 2 4 3 3 4 3" xfId="3511"/>
    <cellStyle name="Normal 2 4 3 3 4 4" xfId="3921"/>
    <cellStyle name="Normal 2 4 3 3 4 5" xfId="4056"/>
    <cellStyle name="Normal 2 4 3 3 4 6" xfId="3770"/>
    <cellStyle name="Normal 2 4 3 3 5" xfId="1963"/>
    <cellStyle name="Normal 2 4 3 4" xfId="1084"/>
    <cellStyle name="Normal 2 4 3 4 2" xfId="2000"/>
    <cellStyle name="Normal 2 4 3 5" xfId="1093"/>
    <cellStyle name="Normal 2 4 3 5 2" xfId="2001"/>
    <cellStyle name="Normal 2 4 3 6" xfId="3625"/>
    <cellStyle name="Normal 2 4 3 7" xfId="3957"/>
    <cellStyle name="Normal 2 4 3 8" xfId="4746"/>
    <cellStyle name="Normal 2 4 3 9" xfId="3491"/>
    <cellStyle name="Normal 2 4 30" xfId="1805"/>
    <cellStyle name="Normal 2 4 31" xfId="2030"/>
    <cellStyle name="Normal 2 4 32" xfId="2037"/>
    <cellStyle name="Normal 2 4 33" xfId="2065"/>
    <cellStyle name="Normal 2 4 34" xfId="2599"/>
    <cellStyle name="Normal 2 4 35" xfId="2624"/>
    <cellStyle name="Normal 2 4 35 10" xfId="6139"/>
    <cellStyle name="Normal 2 4 35 11" xfId="5607"/>
    <cellStyle name="Normal 2 4 35 12" xfId="6938"/>
    <cellStyle name="Normal 2 4 35 13" xfId="6998"/>
    <cellStyle name="Normal 2 4 35 14" xfId="7052"/>
    <cellStyle name="Normal 2 4 35 15" xfId="7098"/>
    <cellStyle name="Normal 2 4 35 16" xfId="7140"/>
    <cellStyle name="Normal 2 4 35 17" xfId="7175"/>
    <cellStyle name="Normal 2 4 35 18" xfId="7204"/>
    <cellStyle name="Normal 2 4 35 19" xfId="7223"/>
    <cellStyle name="Normal 2 4 35 2" xfId="3054"/>
    <cellStyle name="Normal 2 4 35 2 10" xfId="6502"/>
    <cellStyle name="Normal 2 4 35 2 11" xfId="5749"/>
    <cellStyle name="Normal 2 4 35 2 12" xfId="6617"/>
    <cellStyle name="Normal 2 4 35 2 13" xfId="6278"/>
    <cellStyle name="Normal 2 4 35 2 14" xfId="6911"/>
    <cellStyle name="Normal 2 4 35 2 15" xfId="6976"/>
    <cellStyle name="Normal 2 4 35 2 2" xfId="4525"/>
    <cellStyle name="Normal 2 4 35 2 3" xfId="5265"/>
    <cellStyle name="Normal 2 4 35 2 4" xfId="2955"/>
    <cellStyle name="Normal 2 4 35 2 5" xfId="5207"/>
    <cellStyle name="Normal 2 4 35 2 6" xfId="6630"/>
    <cellStyle name="Normal 2 4 35 2 7" xfId="6761"/>
    <cellStyle name="Normal 2 4 35 2 8" xfId="5902"/>
    <cellStyle name="Normal 2 4 35 2 9" xfId="6829"/>
    <cellStyle name="Normal 2 4 35 3" xfId="4717"/>
    <cellStyle name="Normal 2 4 35 4" xfId="4906"/>
    <cellStyle name="Normal 2 4 35 5" xfId="5014"/>
    <cellStyle name="Normal 2 4 35 6" xfId="5076"/>
    <cellStyle name="Normal 2 4 35 7" xfId="5110"/>
    <cellStyle name="Normal 2 4 35 8" xfId="2837"/>
    <cellStyle name="Normal 2 4 35 9" xfId="2838"/>
    <cellStyle name="Normal 2 4 36" xfId="2701"/>
    <cellStyle name="Normal 2 4 37" xfId="2731"/>
    <cellStyle name="Normal 2 4 37 10" xfId="6114"/>
    <cellStyle name="Normal 2 4 37 11" xfId="5694"/>
    <cellStyle name="Normal 2 4 37 12" xfId="5885"/>
    <cellStyle name="Normal 2 4 37 13" xfId="5513"/>
    <cellStyle name="Normal 2 4 37 14" xfId="6605"/>
    <cellStyle name="Normal 2 4 37 15" xfId="5922"/>
    <cellStyle name="Normal 2 4 37 2" xfId="4161"/>
    <cellStyle name="Normal 2 4 37 3" xfId="5219"/>
    <cellStyle name="Normal 2 4 37 4" xfId="5351"/>
    <cellStyle name="Normal 2 4 37 5" xfId="5152"/>
    <cellStyle name="Normal 2 4 37 6" xfId="6495"/>
    <cellStyle name="Normal 2 4 37 7" xfId="5605"/>
    <cellStyle name="Normal 2 4 37 8" xfId="5562"/>
    <cellStyle name="Normal 2 4 37 9" xfId="5956"/>
    <cellStyle name="Normal 2 4 38" xfId="4691"/>
    <cellStyle name="Normal 2 4 39" xfId="4862"/>
    <cellStyle name="Normal 2 4 4" xfId="830"/>
    <cellStyle name="Normal 2 4 4 2" xfId="3669"/>
    <cellStyle name="Normal 2 4 4 3" xfId="3603"/>
    <cellStyle name="Normal 2 4 4 4" xfId="3990"/>
    <cellStyle name="Normal 2 4 4 5" xfId="4256"/>
    <cellStyle name="Normal 2 4 4 6" xfId="4195"/>
    <cellStyle name="Normal 2 4 40" xfId="4994"/>
    <cellStyle name="Normal 2 4 41" xfId="3002"/>
    <cellStyle name="Normal 2 4 42" xfId="2719"/>
    <cellStyle name="Normal 2 4 43" xfId="2804"/>
    <cellStyle name="Normal 2 4 44" xfId="5391"/>
    <cellStyle name="Normal 2 4 45" xfId="6009"/>
    <cellStyle name="Normal 2 4 46" xfId="5471"/>
    <cellStyle name="Normal 2 4 47" xfId="6701"/>
    <cellStyle name="Normal 2 4 48" xfId="5451"/>
    <cellStyle name="Normal 2 4 49" xfId="6051"/>
    <cellStyle name="Normal 2 4 5" xfId="705"/>
    <cellStyle name="Normal 2 4 5 2" xfId="3568"/>
    <cellStyle name="Normal 2 4 5 3" xfId="3198"/>
    <cellStyle name="Normal 2 4 5 4" xfId="3852"/>
    <cellStyle name="Normal 2 4 5 5" xfId="3779"/>
    <cellStyle name="Normal 2 4 5 6" xfId="4944"/>
    <cellStyle name="Normal 2 4 50" xfId="6794"/>
    <cellStyle name="Normal 2 4 51" xfId="5877"/>
    <cellStyle name="Normal 2 4 52" xfId="5697"/>
    <cellStyle name="Normal 2 4 53" xfId="6840"/>
    <cellStyle name="Normal 2 4 6" xfId="787"/>
    <cellStyle name="Normal 2 4 6 2" xfId="3633"/>
    <cellStyle name="Normal 2 4 6 3" xfId="3716"/>
    <cellStyle name="Normal 2 4 6 4" xfId="3756"/>
    <cellStyle name="Normal 2 4 6 5" xfId="3529"/>
    <cellStyle name="Normal 2 4 6 6" xfId="4102"/>
    <cellStyle name="Normal 2 4 7" xfId="794"/>
    <cellStyle name="Normal 2 4 7 2" xfId="3640"/>
    <cellStyle name="Normal 2 4 7 3" xfId="3861"/>
    <cellStyle name="Normal 2 4 7 4" xfId="3422"/>
    <cellStyle name="Normal 2 4 7 5" xfId="3360"/>
    <cellStyle name="Normal 2 4 7 6" xfId="4109"/>
    <cellStyle name="Normal 2 4 8" xfId="769"/>
    <cellStyle name="Normal 2 4 8 2" xfId="3619"/>
    <cellStyle name="Normal 2 4 8 3" xfId="4243"/>
    <cellStyle name="Normal 2 4 8 4" xfId="4356"/>
    <cellStyle name="Normal 2 4 8 5" xfId="4497"/>
    <cellStyle name="Normal 2 4 8 6" xfId="4646"/>
    <cellStyle name="Normal 2 4 9" xfId="711"/>
    <cellStyle name="Normal 2 4 9 2" xfId="3574"/>
    <cellStyle name="Normal 2 4 9 3" xfId="3183"/>
    <cellStyle name="Normal 2 4 9 4" xfId="3178"/>
    <cellStyle name="Normal 2 4 9 5" xfId="3411"/>
    <cellStyle name="Normal 2 4 9 6" xfId="3629"/>
    <cellStyle name="Normal 2 40" xfId="275"/>
    <cellStyle name="Normal 2 40 2" xfId="1837"/>
    <cellStyle name="Normal 2 41" xfId="279"/>
    <cellStyle name="Normal 2 41 2" xfId="1838"/>
    <cellStyle name="Normal 2 42" xfId="283"/>
    <cellStyle name="Normal 2 42 2" xfId="1839"/>
    <cellStyle name="Normal 2 43" xfId="287"/>
    <cellStyle name="Normal 2 43 2" xfId="1840"/>
    <cellStyle name="Normal 2 44" xfId="291"/>
    <cellStyle name="Normal 2 44 2" xfId="1841"/>
    <cellStyle name="Normal 2 45" xfId="295"/>
    <cellStyle name="Normal 2 45 2" xfId="1842"/>
    <cellStyle name="Normal 2 46" xfId="299"/>
    <cellStyle name="Normal 2 46 2" xfId="1843"/>
    <cellStyle name="Normal 2 47" xfId="303"/>
    <cellStyle name="Normal 2 47 2" xfId="1844"/>
    <cellStyle name="Normal 2 48" xfId="307"/>
    <cellStyle name="Normal 2 48 2" xfId="1845"/>
    <cellStyle name="Normal 2 49" xfId="311"/>
    <cellStyle name="Normal 2 49 2" xfId="1846"/>
    <cellStyle name="Normal 2 5" xfId="5"/>
    <cellStyle name="Normal 2 5 2" xfId="1758"/>
    <cellStyle name="Normal 2 50" xfId="315"/>
    <cellStyle name="Normal 2 50 2" xfId="1847"/>
    <cellStyle name="Normal 2 51" xfId="319"/>
    <cellStyle name="Normal 2 51 2" xfId="1848"/>
    <cellStyle name="Normal 2 52" xfId="323"/>
    <cellStyle name="Normal 2 52 2" xfId="1849"/>
    <cellStyle name="Normal 2 53" xfId="327"/>
    <cellStyle name="Normal 2 53 2" xfId="1850"/>
    <cellStyle name="Normal 2 54" xfId="331"/>
    <cellStyle name="Normal 2 54 2" xfId="1851"/>
    <cellStyle name="Normal 2 55" xfId="335"/>
    <cellStyle name="Normal 2 55 2" xfId="1852"/>
    <cellStyle name="Normal 2 56" xfId="339"/>
    <cellStyle name="Normal 2 56 2" xfId="1853"/>
    <cellStyle name="Normal 2 57" xfId="343"/>
    <cellStyle name="Normal 2 57 2" xfId="1854"/>
    <cellStyle name="Normal 2 58" xfId="347"/>
    <cellStyle name="Normal 2 58 2" xfId="1855"/>
    <cellStyle name="Normal 2 59" xfId="351"/>
    <cellStyle name="Normal 2 59 2" xfId="1856"/>
    <cellStyle name="Normal 2 6" xfId="13"/>
    <cellStyle name="Normal 2 6 10" xfId="4624"/>
    <cellStyle name="Normal 2 6 11" xfId="4861"/>
    <cellStyle name="Normal 2 6 12" xfId="4993"/>
    <cellStyle name="Normal 2 6 13" xfId="2912"/>
    <cellStyle name="Normal 2 6 14" xfId="2720"/>
    <cellStyle name="Normal 2 6 15" xfId="2788"/>
    <cellStyle name="Normal 2 6 16" xfId="5399"/>
    <cellStyle name="Normal 2 6 17" xfId="5377"/>
    <cellStyle name="Normal 2 6 18" xfId="6529"/>
    <cellStyle name="Normal 2 6 19" xfId="5642"/>
    <cellStyle name="Normal 2 6 2" xfId="128"/>
    <cellStyle name="Normal 2 6 2 10" xfId="5330"/>
    <cellStyle name="Normal 2 6 2 11" xfId="5360"/>
    <cellStyle name="Normal 2 6 2 12" xfId="5429"/>
    <cellStyle name="Normal 2 6 2 13" xfId="6720"/>
    <cellStyle name="Normal 2 6 2 14" xfId="5412"/>
    <cellStyle name="Normal 2 6 2 15" xfId="5696"/>
    <cellStyle name="Normal 2 6 2 16" xfId="5384"/>
    <cellStyle name="Normal 2 6 2 17" xfId="6148"/>
    <cellStyle name="Normal 2 6 2 18" xfId="6459"/>
    <cellStyle name="Normal 2 6 2 19" xfId="5974"/>
    <cellStyle name="Normal 2 6 2 2" xfId="1773"/>
    <cellStyle name="Normal 2 6 2 2 10" xfId="6164"/>
    <cellStyle name="Normal 2 6 2 2 11" xfId="5566"/>
    <cellStyle name="Normal 2 6 2 2 12" xfId="6835"/>
    <cellStyle name="Normal 2 6 2 2 13" xfId="5948"/>
    <cellStyle name="Normal 2 6 2 2 14" xfId="6455"/>
    <cellStyle name="Normal 2 6 2 2 15" xfId="6019"/>
    <cellStyle name="Normal 2 6 2 2 16" xfId="5459"/>
    <cellStyle name="Normal 2 6 2 2 17" xfId="5989"/>
    <cellStyle name="Normal 2 6 2 2 18" xfId="6715"/>
    <cellStyle name="Normal 2 6 2 2 19" xfId="6150"/>
    <cellStyle name="Normal 2 6 2 2 2" xfId="1785"/>
    <cellStyle name="Normal 2 6 2 2 2 10" xfId="6737"/>
    <cellStyle name="Normal 2 6 2 2 2 11" xfId="5980"/>
    <cellStyle name="Normal 2 6 2 2 2 12" xfId="5919"/>
    <cellStyle name="Normal 2 6 2 2 2 13" xfId="5478"/>
    <cellStyle name="Normal 2 6 2 2 2 14" xfId="6543"/>
    <cellStyle name="Normal 2 6 2 2 2 15" xfId="5775"/>
    <cellStyle name="Normal 2 6 2 2 2 2" xfId="3113"/>
    <cellStyle name="Normal 2 6 2 2 2 2 2" xfId="3139"/>
    <cellStyle name="Normal 2 6 2 2 2 3" xfId="5138"/>
    <cellStyle name="Normal 2 6 2 2 2 4" xfId="2851"/>
    <cellStyle name="Normal 2 6 2 2 2 5" xfId="5165"/>
    <cellStyle name="Normal 2 6 2 2 2 6" xfId="6178"/>
    <cellStyle name="Normal 2 6 2 2 2 7" xfId="5740"/>
    <cellStyle name="Normal 2 6 2 2 2 8" xfId="6507"/>
    <cellStyle name="Normal 2 6 2 2 2 9" xfId="6028"/>
    <cellStyle name="Normal 2 6 2 2 3" xfId="3413"/>
    <cellStyle name="Normal 2 6 2 2 4" xfId="4511"/>
    <cellStyle name="Normal 2 6 2 2 5" xfId="4847"/>
    <cellStyle name="Normal 2 6 2 2 6" xfId="4986"/>
    <cellStyle name="Normal 2 6 2 2 7" xfId="5124"/>
    <cellStyle name="Normal 2 6 2 2 8" xfId="2987"/>
    <cellStyle name="Normal 2 6 2 2 9" xfId="2749"/>
    <cellStyle name="Normal 2 6 2 20" xfId="5701"/>
    <cellStyle name="Normal 2 6 2 21" xfId="6618"/>
    <cellStyle name="Normal 2 6 2 3" xfId="2643"/>
    <cellStyle name="Normal 2 6 2 4" xfId="2692"/>
    <cellStyle name="Normal 2 6 2 5" xfId="2759"/>
    <cellStyle name="Normal 2 6 2 5 10" xfId="6535"/>
    <cellStyle name="Normal 2 6 2 5 11" xfId="6801"/>
    <cellStyle name="Normal 2 6 2 5 12" xfId="6557"/>
    <cellStyle name="Normal 2 6 2 5 13" xfId="5593"/>
    <cellStyle name="Normal 2 6 2 5 14" xfId="6332"/>
    <cellStyle name="Normal 2 6 2 5 15" xfId="6070"/>
    <cellStyle name="Normal 2 6 2 5 2" xfId="4184"/>
    <cellStyle name="Normal 2 6 2 5 3" xfId="5224"/>
    <cellStyle name="Normal 2 6 2 5 4" xfId="5340"/>
    <cellStyle name="Normal 2 6 2 5 5" xfId="5332"/>
    <cellStyle name="Normal 2 6 2 5 6" xfId="6504"/>
    <cellStyle name="Normal 2 6 2 5 7" xfId="6029"/>
    <cellStyle name="Normal 2 6 2 5 8" xfId="6688"/>
    <cellStyle name="Normal 2 6 2 5 9" xfId="5631"/>
    <cellStyle name="Normal 2 6 2 6" xfId="4019"/>
    <cellStyle name="Normal 2 6 2 7" xfId="4389"/>
    <cellStyle name="Normal 2 6 2 8" xfId="4249"/>
    <cellStyle name="Normal 2 6 2 9" xfId="4532"/>
    <cellStyle name="Normal 2 6 20" xfId="6120"/>
    <cellStyle name="Normal 2 6 21" xfId="5979"/>
    <cellStyle name="Normal 2 6 22" xfId="6676"/>
    <cellStyle name="Normal 2 6 23" xfId="5959"/>
    <cellStyle name="Normal 2 6 24" xfId="6467"/>
    <cellStyle name="Normal 2 6 25" xfId="6415"/>
    <cellStyle name="Normal 2 6 3" xfId="2031"/>
    <cellStyle name="Normal 2 6 4" xfId="2093"/>
    <cellStyle name="Normal 2 6 5" xfId="2108"/>
    <cellStyle name="Normal 2 6 6" xfId="2606"/>
    <cellStyle name="Normal 2 6 7" xfId="2629"/>
    <cellStyle name="Normal 2 6 7 10" xfId="6140"/>
    <cellStyle name="Normal 2 6 7 11" xfId="5674"/>
    <cellStyle name="Normal 2 6 7 12" xfId="5982"/>
    <cellStyle name="Normal 2 6 7 13" xfId="6532"/>
    <cellStyle name="Normal 2 6 7 14" xfId="5798"/>
    <cellStyle name="Normal 2 6 7 15" xfId="5825"/>
    <cellStyle name="Normal 2 6 7 16" xfId="6209"/>
    <cellStyle name="Normal 2 6 7 17" xfId="6778"/>
    <cellStyle name="Normal 2 6 7 18" xfId="6935"/>
    <cellStyle name="Normal 2 6 7 19" xfId="6996"/>
    <cellStyle name="Normal 2 6 7 2" xfId="3056"/>
    <cellStyle name="Normal 2 6 7 2 10" xfId="5727"/>
    <cellStyle name="Normal 2 6 7 2 11" xfId="5853"/>
    <cellStyle name="Normal 2 6 7 2 12" xfId="6356"/>
    <cellStyle name="Normal 2 6 7 2 13" xfId="6242"/>
    <cellStyle name="Normal 2 6 7 2 14" xfId="5637"/>
    <cellStyle name="Normal 2 6 7 2 15" xfId="6814"/>
    <cellStyle name="Normal 2 6 7 2 2" xfId="4529"/>
    <cellStyle name="Normal 2 6 7 2 3" xfId="5269"/>
    <cellStyle name="Normal 2 6 7 2 4" xfId="2750"/>
    <cellStyle name="Normal 2 6 7 2 5" xfId="5206"/>
    <cellStyle name="Normal 2 6 7 2 6" xfId="6634"/>
    <cellStyle name="Normal 2 6 7 2 7" xfId="6082"/>
    <cellStyle name="Normal 2 6 7 2 8" xfId="6833"/>
    <cellStyle name="Normal 2 6 7 2 9" xfId="6733"/>
    <cellStyle name="Normal 2 6 7 3" xfId="4721"/>
    <cellStyle name="Normal 2 6 7 4" xfId="4911"/>
    <cellStyle name="Normal 2 6 7 5" xfId="5018"/>
    <cellStyle name="Normal 2 6 7 6" xfId="5080"/>
    <cellStyle name="Normal 2 6 7 7" xfId="5111"/>
    <cellStyle name="Normal 2 6 7 8" xfId="2850"/>
    <cellStyle name="Normal 2 6 7 9" xfId="2832"/>
    <cellStyle name="Normal 2 6 8" xfId="2684"/>
    <cellStyle name="Normal 2 6 9" xfId="2738"/>
    <cellStyle name="Normal 2 6 9 10" xfId="5651"/>
    <cellStyle name="Normal 2 6 9 11" xfId="5780"/>
    <cellStyle name="Normal 2 6 9 12" xfId="5805"/>
    <cellStyle name="Normal 2 6 9 13" xfId="6904"/>
    <cellStyle name="Normal 2 6 9 14" xfId="6969"/>
    <cellStyle name="Normal 2 6 9 15" xfId="7028"/>
    <cellStyle name="Normal 2 6 9 2" xfId="4152"/>
    <cellStyle name="Normal 2 6 9 3" xfId="5217"/>
    <cellStyle name="Normal 2 6 9 4" xfId="2787"/>
    <cellStyle name="Normal 2 6 9 5" xfId="2833"/>
    <cellStyle name="Normal 2 6 9 6" xfId="6493"/>
    <cellStyle name="Normal 2 6 9 7" xfId="6230"/>
    <cellStyle name="Normal 2 6 9 8" xfId="6486"/>
    <cellStyle name="Normal 2 6 9 9" xfId="5664"/>
    <cellStyle name="Normal 2 60" xfId="355"/>
    <cellStyle name="Normal 2 60 2" xfId="1857"/>
    <cellStyle name="Normal 2 61" xfId="359"/>
    <cellStyle name="Normal 2 61 2" xfId="1858"/>
    <cellStyle name="Normal 2 62" xfId="363"/>
    <cellStyle name="Normal 2 62 2" xfId="1859"/>
    <cellStyle name="Normal 2 63" xfId="367"/>
    <cellStyle name="Normal 2 63 2" xfId="1860"/>
    <cellStyle name="Normal 2 64" xfId="371"/>
    <cellStyle name="Normal 2 64 2" xfId="1861"/>
    <cellStyle name="Normal 2 65" xfId="375"/>
    <cellStyle name="Normal 2 65 2" xfId="1862"/>
    <cellStyle name="Normal 2 66" xfId="379"/>
    <cellStyle name="Normal 2 66 2" xfId="1863"/>
    <cellStyle name="Normal 2 67" xfId="383"/>
    <cellStyle name="Normal 2 67 2" xfId="1864"/>
    <cellStyle name="Normal 2 68" xfId="387"/>
    <cellStyle name="Normal 2 68 2" xfId="1865"/>
    <cellStyle name="Normal 2 69" xfId="391"/>
    <cellStyle name="Normal 2 69 2" xfId="1866"/>
    <cellStyle name="Normal 2 7" xfId="15"/>
    <cellStyle name="Normal 2 7 2" xfId="145"/>
    <cellStyle name="Normal 2 70" xfId="395"/>
    <cellStyle name="Normal 2 70 2" xfId="1867"/>
    <cellStyle name="Normal 2 71" xfId="399"/>
    <cellStyle name="Normal 2 71 2" xfId="1868"/>
    <cellStyle name="Normal 2 72" xfId="403"/>
    <cellStyle name="Normal 2 72 2" xfId="1869"/>
    <cellStyle name="Normal 2 73" xfId="407"/>
    <cellStyle name="Normal 2 73 2" xfId="1870"/>
    <cellStyle name="Normal 2 74" xfId="411"/>
    <cellStyle name="Normal 2 74 2" xfId="1871"/>
    <cellStyle name="Normal 2 75" xfId="415"/>
    <cellStyle name="Normal 2 75 2" xfId="1872"/>
    <cellStyle name="Normal 2 76" xfId="419"/>
    <cellStyle name="Normal 2 76 2" xfId="1873"/>
    <cellStyle name="Normal 2 77" xfId="423"/>
    <cellStyle name="Normal 2 77 2" xfId="1874"/>
    <cellStyle name="Normal 2 78" xfId="427"/>
    <cellStyle name="Normal 2 78 2" xfId="1875"/>
    <cellStyle name="Normal 2 79" xfId="431"/>
    <cellStyle name="Normal 2 79 2" xfId="1876"/>
    <cellStyle name="Normal 2 8" xfId="133"/>
    <cellStyle name="Normal 2 8 2" xfId="1806"/>
    <cellStyle name="Normal 2 80" xfId="435"/>
    <cellStyle name="Normal 2 80 2" xfId="1877"/>
    <cellStyle name="Normal 2 81" xfId="439"/>
    <cellStyle name="Normal 2 81 2" xfId="1878"/>
    <cellStyle name="Normal 2 82" xfId="443"/>
    <cellStyle name="Normal 2 82 2" xfId="1879"/>
    <cellStyle name="Normal 2 83" xfId="447"/>
    <cellStyle name="Normal 2 83 2" xfId="1880"/>
    <cellStyle name="Normal 2 84" xfId="451"/>
    <cellStyle name="Normal 2 84 2" xfId="1881"/>
    <cellStyle name="Normal 2 85" xfId="455"/>
    <cellStyle name="Normal 2 85 2" xfId="1882"/>
    <cellStyle name="Normal 2 86" xfId="459"/>
    <cellStyle name="Normal 2 86 2" xfId="1883"/>
    <cellStyle name="Normal 2 87" xfId="463"/>
    <cellStyle name="Normal 2 87 2" xfId="1884"/>
    <cellStyle name="Normal 2 88" xfId="467"/>
    <cellStyle name="Normal 2 88 2" xfId="1885"/>
    <cellStyle name="Normal 2 89" xfId="471"/>
    <cellStyle name="Normal 2 89 2" xfId="1886"/>
    <cellStyle name="Normal 2 9" xfId="153"/>
    <cellStyle name="Normal 2 9 2" xfId="1807"/>
    <cellStyle name="Normal 2 90" xfId="475"/>
    <cellStyle name="Normal 2 90 2" xfId="1887"/>
    <cellStyle name="Normal 2 91" xfId="479"/>
    <cellStyle name="Normal 2 91 2" xfId="1888"/>
    <cellStyle name="Normal 2 92" xfId="483"/>
    <cellStyle name="Normal 2 92 2" xfId="1889"/>
    <cellStyle name="Normal 2 93" xfId="487"/>
    <cellStyle name="Normal 2 93 2" xfId="1890"/>
    <cellStyle name="Normal 2 94" xfId="491"/>
    <cellStyle name="Normal 2 94 2" xfId="1891"/>
    <cellStyle name="Normal 2 95" xfId="495"/>
    <cellStyle name="Normal 2 95 2" xfId="1892"/>
    <cellStyle name="Normal 2 96" xfId="499"/>
    <cellStyle name="Normal 2 96 2" xfId="1893"/>
    <cellStyle name="Normal 2 97" xfId="503"/>
    <cellStyle name="Normal 2 97 2" xfId="1894"/>
    <cellStyle name="Normal 2 98" xfId="507"/>
    <cellStyle name="Normal 2 98 2" xfId="1895"/>
    <cellStyle name="Normal 2 99" xfId="511"/>
    <cellStyle name="Normal 2 99 2" xfId="1896"/>
    <cellStyle name="Normal 20" xfId="2404"/>
    <cellStyle name="Normal 20 10" xfId="7521"/>
    <cellStyle name="Normal 20 11" xfId="7557"/>
    <cellStyle name="Normal 20 12" xfId="7593"/>
    <cellStyle name="Normal 20 13" xfId="7629"/>
    <cellStyle name="Normal 20 14" xfId="7665"/>
    <cellStyle name="Normal 20 15" xfId="7701"/>
    <cellStyle name="Normal 20 16" xfId="7737"/>
    <cellStyle name="Normal 20 17" xfId="7773"/>
    <cellStyle name="Normal 20 18" xfId="7809"/>
    <cellStyle name="Normal 20 19" xfId="7845"/>
    <cellStyle name="Normal 20 2" xfId="6869"/>
    <cellStyle name="Normal 20 20" xfId="7881"/>
    <cellStyle name="Normal 20 21" xfId="7917"/>
    <cellStyle name="Normal 20 22" xfId="7953"/>
    <cellStyle name="Normal 20 23" xfId="7989"/>
    <cellStyle name="Normal 20 24" xfId="8025"/>
    <cellStyle name="Normal 20 25" xfId="8061"/>
    <cellStyle name="Normal 20 26" xfId="8096"/>
    <cellStyle name="Normal 20 27" xfId="8131"/>
    <cellStyle name="Normal 20 28" xfId="8166"/>
    <cellStyle name="Normal 20 29" xfId="8201"/>
    <cellStyle name="Normal 20 3" xfId="7269"/>
    <cellStyle name="Normal 20 30" xfId="8236"/>
    <cellStyle name="Normal 20 31" xfId="8271"/>
    <cellStyle name="Normal 20 32" xfId="8306"/>
    <cellStyle name="Normal 20 33" xfId="8341"/>
    <cellStyle name="Normal 20 34" xfId="8376"/>
    <cellStyle name="Normal 20 35" xfId="8410"/>
    <cellStyle name="Normal 20 36" xfId="8446"/>
    <cellStyle name="Normal 20 4" xfId="7305"/>
    <cellStyle name="Normal 20 5" xfId="7341"/>
    <cellStyle name="Normal 20 6" xfId="7377"/>
    <cellStyle name="Normal 20 7" xfId="7413"/>
    <cellStyle name="Normal 20 8" xfId="7449"/>
    <cellStyle name="Normal 20 9" xfId="7485"/>
    <cellStyle name="Normal 21" xfId="2405"/>
    <cellStyle name="Normal 21 10" xfId="7522"/>
    <cellStyle name="Normal 21 11" xfId="7558"/>
    <cellStyle name="Normal 21 12" xfId="7594"/>
    <cellStyle name="Normal 21 13" xfId="7630"/>
    <cellStyle name="Normal 21 14" xfId="7666"/>
    <cellStyle name="Normal 21 15" xfId="7702"/>
    <cellStyle name="Normal 21 16" xfId="7738"/>
    <cellStyle name="Normal 21 17" xfId="7774"/>
    <cellStyle name="Normal 21 18" xfId="7810"/>
    <cellStyle name="Normal 21 19" xfId="7846"/>
    <cellStyle name="Normal 21 2" xfId="6870"/>
    <cellStyle name="Normal 21 20" xfId="7882"/>
    <cellStyle name="Normal 21 21" xfId="7918"/>
    <cellStyle name="Normal 21 22" xfId="7954"/>
    <cellStyle name="Normal 21 23" xfId="7990"/>
    <cellStyle name="Normal 21 24" xfId="8026"/>
    <cellStyle name="Normal 21 25" xfId="8062"/>
    <cellStyle name="Normal 21 26" xfId="8097"/>
    <cellStyle name="Normal 21 27" xfId="8132"/>
    <cellStyle name="Normal 21 28" xfId="8167"/>
    <cellStyle name="Normal 21 29" xfId="8202"/>
    <cellStyle name="Normal 21 3" xfId="7270"/>
    <cellStyle name="Normal 21 30" xfId="8237"/>
    <cellStyle name="Normal 21 31" xfId="8272"/>
    <cellStyle name="Normal 21 32" xfId="8307"/>
    <cellStyle name="Normal 21 33" xfId="8342"/>
    <cellStyle name="Normal 21 34" xfId="8377"/>
    <cellStyle name="Normal 21 35" xfId="8411"/>
    <cellStyle name="Normal 21 36" xfId="8447"/>
    <cellStyle name="Normal 21 4" xfId="7306"/>
    <cellStyle name="Normal 21 5" xfId="7342"/>
    <cellStyle name="Normal 21 6" xfId="7378"/>
    <cellStyle name="Normal 21 7" xfId="7414"/>
    <cellStyle name="Normal 21 8" xfId="7450"/>
    <cellStyle name="Normal 21 9" xfId="7486"/>
    <cellStyle name="Normal 22" xfId="2406"/>
    <cellStyle name="Normal 22 10" xfId="7523"/>
    <cellStyle name="Normal 22 11" xfId="7559"/>
    <cellStyle name="Normal 22 12" xfId="7595"/>
    <cellStyle name="Normal 22 13" xfId="7631"/>
    <cellStyle name="Normal 22 14" xfId="7667"/>
    <cellStyle name="Normal 22 15" xfId="7703"/>
    <cellStyle name="Normal 22 16" xfId="7739"/>
    <cellStyle name="Normal 22 17" xfId="7775"/>
    <cellStyle name="Normal 22 18" xfId="7811"/>
    <cellStyle name="Normal 22 19" xfId="7847"/>
    <cellStyle name="Normal 22 2" xfId="6871"/>
    <cellStyle name="Normal 22 20" xfId="7883"/>
    <cellStyle name="Normal 22 21" xfId="7919"/>
    <cellStyle name="Normal 22 22" xfId="7955"/>
    <cellStyle name="Normal 22 23" xfId="7991"/>
    <cellStyle name="Normal 22 24" xfId="8027"/>
    <cellStyle name="Normal 22 25" xfId="8063"/>
    <cellStyle name="Normal 22 26" xfId="8098"/>
    <cellStyle name="Normal 22 27" xfId="8133"/>
    <cellStyle name="Normal 22 28" xfId="8168"/>
    <cellStyle name="Normal 22 29" xfId="8203"/>
    <cellStyle name="Normal 22 3" xfId="7271"/>
    <cellStyle name="Normal 22 30" xfId="8238"/>
    <cellStyle name="Normal 22 31" xfId="8273"/>
    <cellStyle name="Normal 22 32" xfId="8308"/>
    <cellStyle name="Normal 22 33" xfId="8343"/>
    <cellStyle name="Normal 22 34" xfId="8378"/>
    <cellStyle name="Normal 22 35" xfId="8412"/>
    <cellStyle name="Normal 22 36" xfId="8448"/>
    <cellStyle name="Normal 22 4" xfId="7307"/>
    <cellStyle name="Normal 22 5" xfId="7343"/>
    <cellStyle name="Normal 22 6" xfId="7379"/>
    <cellStyle name="Normal 22 7" xfId="7415"/>
    <cellStyle name="Normal 22 8" xfId="7451"/>
    <cellStyle name="Normal 22 9" xfId="7487"/>
    <cellStyle name="Normal 23" xfId="2407"/>
    <cellStyle name="Normal 23 10" xfId="7524"/>
    <cellStyle name="Normal 23 11" xfId="7560"/>
    <cellStyle name="Normal 23 12" xfId="7596"/>
    <cellStyle name="Normal 23 13" xfId="7632"/>
    <cellStyle name="Normal 23 14" xfId="7668"/>
    <cellStyle name="Normal 23 15" xfId="7704"/>
    <cellStyle name="Normal 23 16" xfId="7740"/>
    <cellStyle name="Normal 23 17" xfId="7776"/>
    <cellStyle name="Normal 23 18" xfId="7812"/>
    <cellStyle name="Normal 23 19" xfId="7848"/>
    <cellStyle name="Normal 23 2" xfId="6872"/>
    <cellStyle name="Normal 23 20" xfId="7884"/>
    <cellStyle name="Normal 23 21" xfId="7920"/>
    <cellStyle name="Normal 23 22" xfId="7956"/>
    <cellStyle name="Normal 23 23" xfId="7992"/>
    <cellStyle name="Normal 23 24" xfId="8028"/>
    <cellStyle name="Normal 23 25" xfId="8064"/>
    <cellStyle name="Normal 23 26" xfId="8099"/>
    <cellStyle name="Normal 23 27" xfId="8134"/>
    <cellStyle name="Normal 23 28" xfId="8169"/>
    <cellStyle name="Normal 23 29" xfId="8204"/>
    <cellStyle name="Normal 23 3" xfId="7272"/>
    <cellStyle name="Normal 23 30" xfId="8239"/>
    <cellStyle name="Normal 23 31" xfId="8274"/>
    <cellStyle name="Normal 23 32" xfId="8309"/>
    <cellStyle name="Normal 23 33" xfId="8344"/>
    <cellStyle name="Normal 23 34" xfId="8379"/>
    <cellStyle name="Normal 23 35" xfId="8413"/>
    <cellStyle name="Normal 23 36" xfId="8449"/>
    <cellStyle name="Normal 23 4" xfId="7308"/>
    <cellStyle name="Normal 23 5" xfId="7344"/>
    <cellStyle name="Normal 23 6" xfId="7380"/>
    <cellStyle name="Normal 23 7" xfId="7416"/>
    <cellStyle name="Normal 23 8" xfId="7452"/>
    <cellStyle name="Normal 23 9" xfId="7488"/>
    <cellStyle name="Normal 24" xfId="2408"/>
    <cellStyle name="Normal 24 10" xfId="7525"/>
    <cellStyle name="Normal 24 11" xfId="7561"/>
    <cellStyle name="Normal 24 12" xfId="7597"/>
    <cellStyle name="Normal 24 13" xfId="7633"/>
    <cellStyle name="Normal 24 14" xfId="7669"/>
    <cellStyle name="Normal 24 15" xfId="7705"/>
    <cellStyle name="Normal 24 16" xfId="7741"/>
    <cellStyle name="Normal 24 17" xfId="7777"/>
    <cellStyle name="Normal 24 18" xfId="7813"/>
    <cellStyle name="Normal 24 19" xfId="7849"/>
    <cellStyle name="Normal 24 2" xfId="6873"/>
    <cellStyle name="Normal 24 20" xfId="7885"/>
    <cellStyle name="Normal 24 21" xfId="7921"/>
    <cellStyle name="Normal 24 22" xfId="7957"/>
    <cellStyle name="Normal 24 23" xfId="7993"/>
    <cellStyle name="Normal 24 24" xfId="8029"/>
    <cellStyle name="Normal 24 25" xfId="8065"/>
    <cellStyle name="Normal 24 26" xfId="8100"/>
    <cellStyle name="Normal 24 27" xfId="8135"/>
    <cellStyle name="Normal 24 28" xfId="8170"/>
    <cellStyle name="Normal 24 29" xfId="8205"/>
    <cellStyle name="Normal 24 3" xfId="7273"/>
    <cellStyle name="Normal 24 30" xfId="8240"/>
    <cellStyle name="Normal 24 31" xfId="8275"/>
    <cellStyle name="Normal 24 32" xfId="8310"/>
    <cellStyle name="Normal 24 33" xfId="8345"/>
    <cellStyle name="Normal 24 34" xfId="8380"/>
    <cellStyle name="Normal 24 35" xfId="8414"/>
    <cellStyle name="Normal 24 36" xfId="8450"/>
    <cellStyle name="Normal 24 4" xfId="7309"/>
    <cellStyle name="Normal 24 5" xfId="7345"/>
    <cellStyle name="Normal 24 6" xfId="7381"/>
    <cellStyle name="Normal 24 7" xfId="7417"/>
    <cellStyle name="Normal 24 8" xfId="7453"/>
    <cellStyle name="Normal 24 9" xfId="7489"/>
    <cellStyle name="Normal 25" xfId="2409"/>
    <cellStyle name="Normal 25 10" xfId="7526"/>
    <cellStyle name="Normal 25 11" xfId="7562"/>
    <cellStyle name="Normal 25 12" xfId="7598"/>
    <cellStyle name="Normal 25 13" xfId="7634"/>
    <cellStyle name="Normal 25 14" xfId="7670"/>
    <cellStyle name="Normal 25 15" xfId="7706"/>
    <cellStyle name="Normal 25 16" xfId="7742"/>
    <cellStyle name="Normal 25 17" xfId="7778"/>
    <cellStyle name="Normal 25 18" xfId="7814"/>
    <cellStyle name="Normal 25 19" xfId="7850"/>
    <cellStyle name="Normal 25 2" xfId="6874"/>
    <cellStyle name="Normal 25 20" xfId="7886"/>
    <cellStyle name="Normal 25 21" xfId="7922"/>
    <cellStyle name="Normal 25 22" xfId="7958"/>
    <cellStyle name="Normal 25 23" xfId="7994"/>
    <cellStyle name="Normal 25 24" xfId="8030"/>
    <cellStyle name="Normal 25 25" xfId="8066"/>
    <cellStyle name="Normal 25 26" xfId="8101"/>
    <cellStyle name="Normal 25 27" xfId="8136"/>
    <cellStyle name="Normal 25 28" xfId="8171"/>
    <cellStyle name="Normal 25 29" xfId="8206"/>
    <cellStyle name="Normal 25 3" xfId="7274"/>
    <cellStyle name="Normal 25 30" xfId="8241"/>
    <cellStyle name="Normal 25 31" xfId="8276"/>
    <cellStyle name="Normal 25 32" xfId="8311"/>
    <cellStyle name="Normal 25 33" xfId="8346"/>
    <cellStyle name="Normal 25 34" xfId="8381"/>
    <cellStyle name="Normal 25 35" xfId="8415"/>
    <cellStyle name="Normal 25 36" xfId="8451"/>
    <cellStyle name="Normal 25 4" xfId="7310"/>
    <cellStyle name="Normal 25 5" xfId="7346"/>
    <cellStyle name="Normal 25 6" xfId="7382"/>
    <cellStyle name="Normal 25 7" xfId="7418"/>
    <cellStyle name="Normal 25 8" xfId="7454"/>
    <cellStyle name="Normal 25 9" xfId="7490"/>
    <cellStyle name="Normal 26" xfId="2410"/>
    <cellStyle name="Normal 26 10" xfId="7527"/>
    <cellStyle name="Normal 26 11" xfId="7563"/>
    <cellStyle name="Normal 26 12" xfId="7599"/>
    <cellStyle name="Normal 26 13" xfId="7635"/>
    <cellStyle name="Normal 26 14" xfId="7671"/>
    <cellStyle name="Normal 26 15" xfId="7707"/>
    <cellStyle name="Normal 26 16" xfId="7743"/>
    <cellStyle name="Normal 26 17" xfId="7779"/>
    <cellStyle name="Normal 26 18" xfId="7815"/>
    <cellStyle name="Normal 26 19" xfId="7851"/>
    <cellStyle name="Normal 26 2" xfId="6875"/>
    <cellStyle name="Normal 26 20" xfId="7887"/>
    <cellStyle name="Normal 26 21" xfId="7923"/>
    <cellStyle name="Normal 26 22" xfId="7959"/>
    <cellStyle name="Normal 26 23" xfId="7995"/>
    <cellStyle name="Normal 26 24" xfId="8031"/>
    <cellStyle name="Normal 26 25" xfId="8067"/>
    <cellStyle name="Normal 26 26" xfId="8102"/>
    <cellStyle name="Normal 26 27" xfId="8137"/>
    <cellStyle name="Normal 26 28" xfId="8172"/>
    <cellStyle name="Normal 26 29" xfId="8207"/>
    <cellStyle name="Normal 26 3" xfId="7275"/>
    <cellStyle name="Normal 26 30" xfId="8242"/>
    <cellStyle name="Normal 26 31" xfId="8277"/>
    <cellStyle name="Normal 26 32" xfId="8312"/>
    <cellStyle name="Normal 26 33" xfId="8347"/>
    <cellStyle name="Normal 26 34" xfId="8382"/>
    <cellStyle name="Normal 26 35" xfId="8416"/>
    <cellStyle name="Normal 26 36" xfId="8452"/>
    <cellStyle name="Normal 26 4" xfId="7311"/>
    <cellStyle name="Normal 26 5" xfId="7347"/>
    <cellStyle name="Normal 26 6" xfId="7383"/>
    <cellStyle name="Normal 26 7" xfId="7419"/>
    <cellStyle name="Normal 26 8" xfId="7455"/>
    <cellStyle name="Normal 26 9" xfId="7491"/>
    <cellStyle name="Normal 27" xfId="2411"/>
    <cellStyle name="Normal 27 10" xfId="7528"/>
    <cellStyle name="Normal 27 11" xfId="7564"/>
    <cellStyle name="Normal 27 12" xfId="7600"/>
    <cellStyle name="Normal 27 13" xfId="7636"/>
    <cellStyle name="Normal 27 14" xfId="7672"/>
    <cellStyle name="Normal 27 15" xfId="7708"/>
    <cellStyle name="Normal 27 16" xfId="7744"/>
    <cellStyle name="Normal 27 17" xfId="7780"/>
    <cellStyle name="Normal 27 18" xfId="7816"/>
    <cellStyle name="Normal 27 19" xfId="7852"/>
    <cellStyle name="Normal 27 2" xfId="6876"/>
    <cellStyle name="Normal 27 20" xfId="7888"/>
    <cellStyle name="Normal 27 21" xfId="7924"/>
    <cellStyle name="Normal 27 22" xfId="7960"/>
    <cellStyle name="Normal 27 23" xfId="7996"/>
    <cellStyle name="Normal 27 24" xfId="8032"/>
    <cellStyle name="Normal 27 25" xfId="8068"/>
    <cellStyle name="Normal 27 26" xfId="8103"/>
    <cellStyle name="Normal 27 27" xfId="8138"/>
    <cellStyle name="Normal 27 28" xfId="8173"/>
    <cellStyle name="Normal 27 29" xfId="8208"/>
    <cellStyle name="Normal 27 3" xfId="7276"/>
    <cellStyle name="Normal 27 30" xfId="8243"/>
    <cellStyle name="Normal 27 31" xfId="8278"/>
    <cellStyle name="Normal 27 32" xfId="8313"/>
    <cellStyle name="Normal 27 33" xfId="8348"/>
    <cellStyle name="Normal 27 34" xfId="8383"/>
    <cellStyle name="Normal 27 35" xfId="8417"/>
    <cellStyle name="Normal 27 36" xfId="8453"/>
    <cellStyle name="Normal 27 4" xfId="7312"/>
    <cellStyle name="Normal 27 5" xfId="7348"/>
    <cellStyle name="Normal 27 6" xfId="7384"/>
    <cellStyle name="Normal 27 7" xfId="7420"/>
    <cellStyle name="Normal 27 8" xfId="7456"/>
    <cellStyle name="Normal 27 9" xfId="7492"/>
    <cellStyle name="Normal 28" xfId="2412"/>
    <cellStyle name="Normal 28 10" xfId="7529"/>
    <cellStyle name="Normal 28 11" xfId="7565"/>
    <cellStyle name="Normal 28 12" xfId="7601"/>
    <cellStyle name="Normal 28 13" xfId="7637"/>
    <cellStyle name="Normal 28 14" xfId="7673"/>
    <cellStyle name="Normal 28 15" xfId="7709"/>
    <cellStyle name="Normal 28 16" xfId="7745"/>
    <cellStyle name="Normal 28 17" xfId="7781"/>
    <cellStyle name="Normal 28 18" xfId="7817"/>
    <cellStyle name="Normal 28 19" xfId="7853"/>
    <cellStyle name="Normal 28 2" xfId="6877"/>
    <cellStyle name="Normal 28 20" xfId="7889"/>
    <cellStyle name="Normal 28 21" xfId="7925"/>
    <cellStyle name="Normal 28 22" xfId="7961"/>
    <cellStyle name="Normal 28 23" xfId="7997"/>
    <cellStyle name="Normal 28 24" xfId="8033"/>
    <cellStyle name="Normal 28 25" xfId="8069"/>
    <cellStyle name="Normal 28 26" xfId="8104"/>
    <cellStyle name="Normal 28 27" xfId="8139"/>
    <cellStyle name="Normal 28 28" xfId="8174"/>
    <cellStyle name="Normal 28 29" xfId="8209"/>
    <cellStyle name="Normal 28 3" xfId="7277"/>
    <cellStyle name="Normal 28 30" xfId="8244"/>
    <cellStyle name="Normal 28 31" xfId="8279"/>
    <cellStyle name="Normal 28 32" xfId="8314"/>
    <cellStyle name="Normal 28 33" xfId="8349"/>
    <cellStyle name="Normal 28 34" xfId="8384"/>
    <cellStyle name="Normal 28 35" xfId="8418"/>
    <cellStyle name="Normal 28 36" xfId="8454"/>
    <cellStyle name="Normal 28 4" xfId="7313"/>
    <cellStyle name="Normal 28 5" xfId="7349"/>
    <cellStyle name="Normal 28 6" xfId="7385"/>
    <cellStyle name="Normal 28 7" xfId="7421"/>
    <cellStyle name="Normal 28 8" xfId="7457"/>
    <cellStyle name="Normal 28 9" xfId="7493"/>
    <cellStyle name="Normal 29" xfId="2413"/>
    <cellStyle name="Normal 29 10" xfId="7530"/>
    <cellStyle name="Normal 29 11" xfId="7566"/>
    <cellStyle name="Normal 29 12" xfId="7602"/>
    <cellStyle name="Normal 29 13" xfId="7638"/>
    <cellStyle name="Normal 29 14" xfId="7674"/>
    <cellStyle name="Normal 29 15" xfId="7710"/>
    <cellStyle name="Normal 29 16" xfId="7746"/>
    <cellStyle name="Normal 29 17" xfId="7782"/>
    <cellStyle name="Normal 29 18" xfId="7818"/>
    <cellStyle name="Normal 29 19" xfId="7854"/>
    <cellStyle name="Normal 29 2" xfId="6878"/>
    <cellStyle name="Normal 29 20" xfId="7890"/>
    <cellStyle name="Normal 29 21" xfId="7926"/>
    <cellStyle name="Normal 29 22" xfId="7962"/>
    <cellStyle name="Normal 29 23" xfId="7998"/>
    <cellStyle name="Normal 29 24" xfId="8034"/>
    <cellStyle name="Normal 29 25" xfId="8070"/>
    <cellStyle name="Normal 29 26" xfId="8105"/>
    <cellStyle name="Normal 29 27" xfId="8140"/>
    <cellStyle name="Normal 29 28" xfId="8175"/>
    <cellStyle name="Normal 29 29" xfId="8210"/>
    <cellStyle name="Normal 29 3" xfId="7278"/>
    <cellStyle name="Normal 29 30" xfId="8245"/>
    <cellStyle name="Normal 29 31" xfId="8280"/>
    <cellStyle name="Normal 29 32" xfId="8315"/>
    <cellStyle name="Normal 29 33" xfId="8350"/>
    <cellStyle name="Normal 29 34" xfId="8385"/>
    <cellStyle name="Normal 29 35" xfId="8419"/>
    <cellStyle name="Normal 29 36" xfId="8455"/>
    <cellStyle name="Normal 29 4" xfId="7314"/>
    <cellStyle name="Normal 29 5" xfId="7350"/>
    <cellStyle name="Normal 29 6" xfId="7386"/>
    <cellStyle name="Normal 29 7" xfId="7422"/>
    <cellStyle name="Normal 29 8" xfId="7458"/>
    <cellStyle name="Normal 29 9" xfId="7494"/>
    <cellStyle name="Normal 3" xfId="2"/>
    <cellStyle name="Normal 3 10" xfId="2035"/>
    <cellStyle name="Normal 3 10 2" xfId="4160"/>
    <cellStyle name="Normal 3 10 3" xfId="4362"/>
    <cellStyle name="Normal 3 10 4" xfId="4618"/>
    <cellStyle name="Normal 3 10 5" xfId="4341"/>
    <cellStyle name="Normal 3 10 6" xfId="4308"/>
    <cellStyle name="Normal 3 11" xfId="2389"/>
    <cellStyle name="Normal 3 12" xfId="2575"/>
    <cellStyle name="Normal 3 13" xfId="2607"/>
    <cellStyle name="Normal 3 14" xfId="2619"/>
    <cellStyle name="Normal 3 14 10" xfId="6117"/>
    <cellStyle name="Normal 3 14 11" xfId="5690"/>
    <cellStyle name="Normal 3 14 12" xfId="6921"/>
    <cellStyle name="Normal 3 14 13" xfId="6985"/>
    <cellStyle name="Normal 3 14 14" xfId="7042"/>
    <cellStyle name="Normal 3 14 15" xfId="7090"/>
    <cellStyle name="Normal 3 14 16" xfId="7134"/>
    <cellStyle name="Normal 3 14 17" xfId="7170"/>
    <cellStyle name="Normal 3 14 18" xfId="7201"/>
    <cellStyle name="Normal 3 14 19" xfId="7222"/>
    <cellStyle name="Normal 3 14 2" xfId="3016"/>
    <cellStyle name="Normal 3 14 3" xfId="4713"/>
    <cellStyle name="Normal 3 14 4" xfId="4902"/>
    <cellStyle name="Normal 3 14 5" xfId="5010"/>
    <cellStyle name="Normal 3 14 6" xfId="5072"/>
    <cellStyle name="Normal 3 14 7" xfId="2934"/>
    <cellStyle name="Normal 3 14 8" xfId="5336"/>
    <cellStyle name="Normal 3 14 9" xfId="5187"/>
    <cellStyle name="Normal 3 15" xfId="2646"/>
    <cellStyle name="Normal 3 15 10" xfId="6121"/>
    <cellStyle name="Normal 3 15 11" xfId="5447"/>
    <cellStyle name="Normal 3 15 12" xfId="6515"/>
    <cellStyle name="Normal 3 15 13" xfId="6753"/>
    <cellStyle name="Normal 3 15 14" xfId="5868"/>
    <cellStyle name="Normal 3 15 15" xfId="6744"/>
    <cellStyle name="Normal 3 15 16" xfId="6781"/>
    <cellStyle name="Normal 3 15 17" xfId="6093"/>
    <cellStyle name="Normal 3 15 18" xfId="5828"/>
    <cellStyle name="Normal 3 15 19" xfId="6254"/>
    <cellStyle name="Normal 3 15 2" xfId="3021"/>
    <cellStyle name="Normal 3 15 2 10" xfId="6984"/>
    <cellStyle name="Normal 3 15 2 11" xfId="7041"/>
    <cellStyle name="Normal 3 15 2 12" xfId="7089"/>
    <cellStyle name="Normal 3 15 2 13" xfId="7133"/>
    <cellStyle name="Normal 3 15 2 14" xfId="7169"/>
    <cellStyle name="Normal 3 15 2 15" xfId="7200"/>
    <cellStyle name="Normal 3 15 2 2" xfId="4538"/>
    <cellStyle name="Normal 3 15 2 3" xfId="5278"/>
    <cellStyle name="Normal 3 15 2 4" xfId="5343"/>
    <cellStyle name="Normal 3 15 2 5" xfId="2803"/>
    <cellStyle name="Normal 3 15 2 6" xfId="6643"/>
    <cellStyle name="Normal 3 15 2 7" xfId="6074"/>
    <cellStyle name="Normal 3 15 2 8" xfId="5741"/>
    <cellStyle name="Normal 3 15 2 9" xfId="6920"/>
    <cellStyle name="Normal 3 15 3" xfId="4733"/>
    <cellStyle name="Normal 3 15 4" xfId="4922"/>
    <cellStyle name="Normal 3 15 5" xfId="5029"/>
    <cellStyle name="Normal 3 15 6" xfId="5088"/>
    <cellStyle name="Normal 3 15 7" xfId="2976"/>
    <cellStyle name="Normal 3 15 8" xfId="2819"/>
    <cellStyle name="Normal 3 15 9" xfId="5239"/>
    <cellStyle name="Normal 3 16" xfId="2688"/>
    <cellStyle name="Normal 3 17" xfId="2711"/>
    <cellStyle name="Normal 3 18" xfId="2712"/>
    <cellStyle name="Normal 3 19" xfId="2726"/>
    <cellStyle name="Normal 3 19 10" xfId="6337"/>
    <cellStyle name="Normal 3 19 11" xfId="6303"/>
    <cellStyle name="Normal 3 19 12" xfId="5720"/>
    <cellStyle name="Normal 3 19 13" xfId="6760"/>
    <cellStyle name="Normal 3 19 14" xfId="6538"/>
    <cellStyle name="Normal 3 19 15" xfId="5661"/>
    <cellStyle name="Normal 3 19 2" xfId="4149"/>
    <cellStyle name="Normal 3 19 3" xfId="5215"/>
    <cellStyle name="Normal 3 19 4" xfId="2784"/>
    <cellStyle name="Normal 3 19 5" xfId="2776"/>
    <cellStyle name="Normal 3 19 6" xfId="6491"/>
    <cellStyle name="Normal 3 19 7" xfId="6314"/>
    <cellStyle name="Normal 3 19 8" xfId="5986"/>
    <cellStyle name="Normal 3 19 9" xfId="5474"/>
    <cellStyle name="Normal 3 2" xfId="10"/>
    <cellStyle name="Normal 3 2 10" xfId="4726"/>
    <cellStyle name="Normal 3 2 11" xfId="4866"/>
    <cellStyle name="Normal 3 2 12" xfId="4998"/>
    <cellStyle name="Normal 3 2 13" xfId="3001"/>
    <cellStyle name="Normal 3 2 14" xfId="2746"/>
    <cellStyle name="Normal 3 2 15" xfId="2971"/>
    <cellStyle name="Normal 3 2 16" xfId="5392"/>
    <cellStyle name="Normal 3 2 17" xfId="6749"/>
    <cellStyle name="Normal 3 2 18" xfId="5940"/>
    <cellStyle name="Normal 3 2 19" xfId="6152"/>
    <cellStyle name="Normal 3 2 2" xfId="100"/>
    <cellStyle name="Normal 3 2 2 10" xfId="5301"/>
    <cellStyle name="Normal 3 2 2 11" xfId="5290"/>
    <cellStyle name="Normal 3 2 2 12" xfId="5415"/>
    <cellStyle name="Normal 3 2 2 13" xfId="6058"/>
    <cellStyle name="Normal 3 2 2 14" xfId="5796"/>
    <cellStyle name="Normal 3 2 2 15" xfId="5704"/>
    <cellStyle name="Normal 3 2 2 16" xfId="6094"/>
    <cellStyle name="Normal 3 2 2 17" xfId="6580"/>
    <cellStyle name="Normal 3 2 2 18" xfId="6732"/>
    <cellStyle name="Normal 3 2 2 19" xfId="5457"/>
    <cellStyle name="Normal 3 2 2 2" xfId="1767"/>
    <cellStyle name="Normal 3 2 2 2 10" xfId="6161"/>
    <cellStyle name="Normal 3 2 2 2 11" xfId="5574"/>
    <cellStyle name="Normal 3 2 2 2 12" xfId="5545"/>
    <cellStyle name="Normal 3 2 2 2 13" xfId="5944"/>
    <cellStyle name="Normal 3 2 2 2 14" xfId="6355"/>
    <cellStyle name="Normal 3 2 2 2 15" xfId="5962"/>
    <cellStyle name="Normal 3 2 2 2 16" xfId="6519"/>
    <cellStyle name="Normal 3 2 2 2 17" xfId="5891"/>
    <cellStyle name="Normal 3 2 2 2 18" xfId="6007"/>
    <cellStyle name="Normal 3 2 2 2 19" xfId="5533"/>
    <cellStyle name="Normal 3 2 2 2 2" xfId="1780"/>
    <cellStyle name="Normal 3 2 2 2 2 10" xfId="6024"/>
    <cellStyle name="Normal 3 2 2 2 2 11" xfId="6818"/>
    <cellStyle name="Normal 3 2 2 2 2 12" xfId="5811"/>
    <cellStyle name="Normal 3 2 2 2 2 13" xfId="5936"/>
    <cellStyle name="Normal 3 2 2 2 2 14" xfId="5422"/>
    <cellStyle name="Normal 3 2 2 2 2 15" xfId="5435"/>
    <cellStyle name="Normal 3 2 2 2 2 2" xfId="3106"/>
    <cellStyle name="Normal 3 2 2 2 2 2 2" xfId="3120"/>
    <cellStyle name="Normal 3 2 2 2 2 3" xfId="5130"/>
    <cellStyle name="Normal 3 2 2 2 2 4" xfId="5335"/>
    <cellStyle name="Normal 3 2 2 2 2 5" xfId="2773"/>
    <cellStyle name="Normal 3 2 2 2 2 6" xfId="6170"/>
    <cellStyle name="Normal 3 2 2 2 2 7" xfId="5552"/>
    <cellStyle name="Normal 3 2 2 2 2 8" xfId="5817"/>
    <cellStyle name="Normal 3 2 2 2 2 9" xfId="5527"/>
    <cellStyle name="Normal 3 2 2 2 3" xfId="4150"/>
    <cellStyle name="Normal 3 2 2 2 4" xfId="4466"/>
    <cellStyle name="Normal 3 2 2 2 5" xfId="4621"/>
    <cellStyle name="Normal 3 2 2 2 6" xfId="4361"/>
    <cellStyle name="Normal 3 2 2 2 7" xfId="5121"/>
    <cellStyle name="Normal 3 2 2 2 8" xfId="2951"/>
    <cellStyle name="Normal 3 2 2 2 9" xfId="5194"/>
    <cellStyle name="Normal 3 2 2 20" xfId="5738"/>
    <cellStyle name="Normal 3 2 2 21" xfId="6352"/>
    <cellStyle name="Normal 3 2 2 3" xfId="2636"/>
    <cellStyle name="Normal 3 2 2 4" xfId="2695"/>
    <cellStyle name="Normal 3 2 2 5" xfId="2751"/>
    <cellStyle name="Normal 3 2 2 5 10" xfId="5632"/>
    <cellStyle name="Normal 3 2 2 5 11" xfId="6286"/>
    <cellStyle name="Normal 3 2 2 5 12" xfId="6670"/>
    <cellStyle name="Normal 3 2 2 5 13" xfId="6785"/>
    <cellStyle name="Normal 3 2 2 5 14" xfId="5985"/>
    <cellStyle name="Normal 3 2 2 5 15" xfId="6432"/>
    <cellStyle name="Normal 3 2 2 5 2" xfId="4413"/>
    <cellStyle name="Normal 3 2 2 5 3" xfId="5247"/>
    <cellStyle name="Normal 3 2 2 5 4" xfId="2810"/>
    <cellStyle name="Normal 3 2 2 5 5" xfId="2847"/>
    <cellStyle name="Normal 3 2 2 5 6" xfId="6585"/>
    <cellStyle name="Normal 3 2 2 5 7" xfId="5847"/>
    <cellStyle name="Normal 3 2 2 5 8" xfId="6456"/>
    <cellStyle name="Normal 3 2 2 5 9" xfId="6228"/>
    <cellStyle name="Normal 3 2 2 6" xfId="3127"/>
    <cellStyle name="Normal 3 2 2 7" xfId="4853"/>
    <cellStyle name="Normal 3 2 2 8" xfId="4991"/>
    <cellStyle name="Normal 3 2 2 9" xfId="2994"/>
    <cellStyle name="Normal 3 2 20" xfId="5595"/>
    <cellStyle name="Normal 3 2 21" xfId="6832"/>
    <cellStyle name="Normal 3 2 22" xfId="5900"/>
    <cellStyle name="Normal 3 2 23" xfId="6429"/>
    <cellStyle name="Normal 3 2 24" xfId="5581"/>
    <cellStyle name="Normal 3 2 25" xfId="6384"/>
    <cellStyle name="Normal 3 2 3" xfId="2023"/>
    <cellStyle name="Normal 3 2 4" xfId="2043"/>
    <cellStyle name="Normal 3 2 5" xfId="2045"/>
    <cellStyle name="Normal 3 2 6" xfId="2608"/>
    <cellStyle name="Normal 3 2 7" xfId="2625"/>
    <cellStyle name="Normal 3 2 7 10" xfId="6132"/>
    <cellStyle name="Normal 3 2 7 11" xfId="5683"/>
    <cellStyle name="Normal 3 2 7 12" xfId="5386"/>
    <cellStyle name="Normal 3 2 7 13" xfId="5988"/>
    <cellStyle name="Normal 3 2 7 14" xfId="5628"/>
    <cellStyle name="Normal 3 2 7 15" xfId="5476"/>
    <cellStyle name="Normal 3 2 7 16" xfId="5410"/>
    <cellStyle name="Normal 3 2 7 17" xfId="5619"/>
    <cellStyle name="Normal 3 2 7 18" xfId="5750"/>
    <cellStyle name="Normal 3 2 7 19" xfId="6512"/>
    <cellStyle name="Normal 3 2 7 2" xfId="3047"/>
    <cellStyle name="Normal 3 2 7 2 10" xfId="5965"/>
    <cellStyle name="Normal 3 2 7 2 11" xfId="6010"/>
    <cellStyle name="Normal 3 2 7 2 12" xfId="5468"/>
    <cellStyle name="Normal 3 2 7 2 13" xfId="6473"/>
    <cellStyle name="Normal 3 2 7 2 14" xfId="6223"/>
    <cellStyle name="Normal 3 2 7 2 15" xfId="5883"/>
    <cellStyle name="Normal 3 2 7 2 2" xfId="4526"/>
    <cellStyle name="Normal 3 2 7 2 3" xfId="5266"/>
    <cellStyle name="Normal 3 2 7 2 4" xfId="2967"/>
    <cellStyle name="Normal 3 2 7 2 5" xfId="2880"/>
    <cellStyle name="Normal 3 2 7 2 6" xfId="6631"/>
    <cellStyle name="Normal 3 2 7 2 7" xfId="6758"/>
    <cellStyle name="Normal 3 2 7 2 8" xfId="5951"/>
    <cellStyle name="Normal 3 2 7 2 9" xfId="5860"/>
    <cellStyle name="Normal 3 2 7 3" xfId="4718"/>
    <cellStyle name="Normal 3 2 7 4" xfId="4907"/>
    <cellStyle name="Normal 3 2 7 5" xfId="5015"/>
    <cellStyle name="Normal 3 2 7 6" xfId="5077"/>
    <cellStyle name="Normal 3 2 7 7" xfId="5104"/>
    <cellStyle name="Normal 3 2 7 8" xfId="2764"/>
    <cellStyle name="Normal 3 2 7 9" xfId="5306"/>
    <cellStyle name="Normal 3 2 8" xfId="2700"/>
    <cellStyle name="Normal 3 2 9" xfId="2732"/>
    <cellStyle name="Normal 3 2 9 10" xfId="6283"/>
    <cellStyle name="Normal 3 2 9 11" xfId="6367"/>
    <cellStyle name="Normal 3 2 9 12" xfId="6451"/>
    <cellStyle name="Normal 3 2 9 13" xfId="6234"/>
    <cellStyle name="Normal 3 2 9 14" xfId="5764"/>
    <cellStyle name="Normal 3 2 9 15" xfId="6476"/>
    <cellStyle name="Normal 3 2 9 2" xfId="4437"/>
    <cellStyle name="Normal 3 2 9 3" xfId="5252"/>
    <cellStyle name="Normal 3 2 9 4" xfId="2816"/>
    <cellStyle name="Normal 3 2 9 5" xfId="5319"/>
    <cellStyle name="Normal 3 2 9 6" xfId="6595"/>
    <cellStyle name="Normal 3 2 9 7" xfId="5803"/>
    <cellStyle name="Normal 3 2 9 8" xfId="6124"/>
    <cellStyle name="Normal 3 2 9 9" xfId="6323"/>
    <cellStyle name="Normal 3 20" xfId="4734"/>
    <cellStyle name="Normal 3 21" xfId="4784"/>
    <cellStyle name="Normal 3 22" xfId="4815"/>
    <cellStyle name="Normal 3 23" xfId="2716"/>
    <cellStyle name="Normal 3 23 10" xfId="7226"/>
    <cellStyle name="Normal 3 23 11" xfId="7238"/>
    <cellStyle name="Normal 3 23 2" xfId="6850"/>
    <cellStyle name="Normal 3 23 3" xfId="6947"/>
    <cellStyle name="Normal 3 23 4" xfId="7007"/>
    <cellStyle name="Normal 3 23 5" xfId="7059"/>
    <cellStyle name="Normal 3 23 6" xfId="7105"/>
    <cellStyle name="Normal 3 23 7" xfId="7147"/>
    <cellStyle name="Normal 3 23 8" xfId="7182"/>
    <cellStyle name="Normal 3 23 9" xfId="7208"/>
    <cellStyle name="Normal 3 24" xfId="5325"/>
    <cellStyle name="Normal 3 24 10" xfId="7228"/>
    <cellStyle name="Normal 3 24 11" xfId="7240"/>
    <cellStyle name="Normal 3 24 2" xfId="6854"/>
    <cellStyle name="Normal 3 24 3" xfId="6950"/>
    <cellStyle name="Normal 3 24 4" xfId="7010"/>
    <cellStyle name="Normal 3 24 5" xfId="7062"/>
    <cellStyle name="Normal 3 24 6" xfId="7108"/>
    <cellStyle name="Normal 3 24 7" xfId="7149"/>
    <cellStyle name="Normal 3 24 8" xfId="7184"/>
    <cellStyle name="Normal 3 24 9" xfId="7210"/>
    <cellStyle name="Normal 3 25" xfId="2822"/>
    <cellStyle name="Normal 3 26" xfId="2714"/>
    <cellStyle name="Normal 3 27" xfId="2944"/>
    <cellStyle name="Normal 3 28" xfId="5379"/>
    <cellStyle name="Normal 3 29" xfId="6768"/>
    <cellStyle name="Normal 3 3" xfId="14"/>
    <cellStyle name="Normal 3 3 10" xfId="2747"/>
    <cellStyle name="Normal 3 3 11" xfId="5361"/>
    <cellStyle name="Normal 3 3 12" xfId="5400"/>
    <cellStyle name="Normal 3 3 13" xfId="6067"/>
    <cellStyle name="Normal 3 3 14" xfId="5702"/>
    <cellStyle name="Normal 3 3 15" xfId="6354"/>
    <cellStyle name="Normal 3 3 16" xfId="6226"/>
    <cellStyle name="Normal 3 3 17" xfId="5987"/>
    <cellStyle name="Normal 3 3 18" xfId="6202"/>
    <cellStyle name="Normal 3 3 19" xfId="5976"/>
    <cellStyle name="Normal 3 3 2" xfId="1774"/>
    <cellStyle name="Normal 3 3 2 10" xfId="6155"/>
    <cellStyle name="Normal 3 3 2 11" xfId="5586"/>
    <cellStyle name="Normal 3 3 2 12" xfId="5699"/>
    <cellStyle name="Normal 3 3 2 13" xfId="6231"/>
    <cellStyle name="Normal 3 3 2 14" xfId="6423"/>
    <cellStyle name="Normal 3 3 2 15" xfId="5862"/>
    <cellStyle name="Normal 3 3 2 16" xfId="6533"/>
    <cellStyle name="Normal 3 3 2 17" xfId="6848"/>
    <cellStyle name="Normal 3 3 2 18" xfId="6703"/>
    <cellStyle name="Normal 3 3 2 19" xfId="5502"/>
    <cellStyle name="Normal 3 3 2 2" xfId="3097"/>
    <cellStyle name="Normal 3 3 2 2 10" xfId="5770"/>
    <cellStyle name="Normal 3 3 2 2 11" xfId="5679"/>
    <cellStyle name="Normal 3 3 2 2 12" xfId="6035"/>
    <cellStyle name="Normal 3 3 2 2 13" xfId="6659"/>
    <cellStyle name="Normal 3 3 2 2 14" xfId="5557"/>
    <cellStyle name="Normal 3 3 2 2 15" xfId="6391"/>
    <cellStyle name="Normal 3 3 2 2 2" xfId="3114"/>
    <cellStyle name="Normal 3 3 2 2 3" xfId="5125"/>
    <cellStyle name="Normal 3 3 2 2 4" xfId="5327"/>
    <cellStyle name="Normal 3 3 2 2 5" xfId="2715"/>
    <cellStyle name="Normal 3 3 2 2 6" xfId="6165"/>
    <cellStyle name="Normal 3 3 2 2 7" xfId="5564"/>
    <cellStyle name="Normal 3 3 2 2 8" xfId="6292"/>
    <cellStyle name="Normal 3 3 2 2 9" xfId="6146"/>
    <cellStyle name="Normal 3 3 2 3" xfId="4204"/>
    <cellStyle name="Normal 3 3 2 4" xfId="4463"/>
    <cellStyle name="Normal 3 3 2 5" xfId="4257"/>
    <cellStyle name="Normal 3 3 2 6" xfId="3253"/>
    <cellStyle name="Normal 3 3 2 7" xfId="5116"/>
    <cellStyle name="Normal 3 3 2 8" xfId="2842"/>
    <cellStyle name="Normal 3 3 2 9" xfId="5166"/>
    <cellStyle name="Normal 3 3 20" xfId="5616"/>
    <cellStyle name="Normal 3 3 21" xfId="6697"/>
    <cellStyle name="Normal 3 3 3" xfId="2630"/>
    <cellStyle name="Normal 3 3 4" xfId="2683"/>
    <cellStyle name="Normal 3 3 5" xfId="2739"/>
    <cellStyle name="Normal 3 3 5 10" xfId="5797"/>
    <cellStyle name="Normal 3 3 5 11" xfId="6620"/>
    <cellStyle name="Normal 3 3 5 12" xfId="6086"/>
    <cellStyle name="Normal 3 3 5 13" xfId="6961"/>
    <cellStyle name="Normal 3 3 5 14" xfId="7021"/>
    <cellStyle name="Normal 3 3 5 15" xfId="7073"/>
    <cellStyle name="Normal 3 3 5 2" xfId="4168"/>
    <cellStyle name="Normal 3 3 5 3" xfId="5221"/>
    <cellStyle name="Normal 3 3 5 4" xfId="5334"/>
    <cellStyle name="Normal 3 3 5 5" xfId="5203"/>
    <cellStyle name="Normal 3 3 5 6" xfId="6498"/>
    <cellStyle name="Normal 3 3 5 7" xfId="5427"/>
    <cellStyle name="Normal 3 3 5 8" xfId="6296"/>
    <cellStyle name="Normal 3 3 5 9" xfId="5924"/>
    <cellStyle name="Normal 3 3 6" xfId="4456"/>
    <cellStyle name="Normal 3 3 7" xfId="3027"/>
    <cellStyle name="Normal 3 3 8" xfId="4223"/>
    <cellStyle name="Normal 3 3 9" xfId="2909"/>
    <cellStyle name="Normal 3 30" xfId="6004"/>
    <cellStyle name="Normal 3 31" xfId="5511"/>
    <cellStyle name="Normal 3 32" xfId="5559"/>
    <cellStyle name="Normal 3 33" xfId="5787"/>
    <cellStyle name="Normal 3 34" xfId="5971"/>
    <cellStyle name="Normal 3 35" xfId="5762"/>
    <cellStyle name="Normal 3 36" xfId="6742"/>
    <cellStyle name="Normal 3 37" xfId="6922"/>
    <cellStyle name="Normal 3 4" xfId="16"/>
    <cellStyle name="Normal 3 4 2" xfId="1789"/>
    <cellStyle name="Normal 3 5" xfId="58"/>
    <cellStyle name="Normal 3 6" xfId="2085"/>
    <cellStyle name="Normal 3 7" xfId="2055"/>
    <cellStyle name="Normal 3 8" xfId="2109"/>
    <cellStyle name="Normal 3 9" xfId="2057"/>
    <cellStyle name="Normal 3 9 2" xfId="4186"/>
    <cellStyle name="Normal 3 9 3" xfId="4346"/>
    <cellStyle name="Normal 3 9 4" xfId="4253"/>
    <cellStyle name="Normal 3 9 5" xfId="4233"/>
    <cellStyle name="Normal 3 9 6" xfId="4775"/>
    <cellStyle name="Normal 30" xfId="2414"/>
    <cellStyle name="Normal 30 10" xfId="7531"/>
    <cellStyle name="Normal 30 11" xfId="7567"/>
    <cellStyle name="Normal 30 12" xfId="7603"/>
    <cellStyle name="Normal 30 13" xfId="7639"/>
    <cellStyle name="Normal 30 14" xfId="7675"/>
    <cellStyle name="Normal 30 15" xfId="7711"/>
    <cellStyle name="Normal 30 16" xfId="7747"/>
    <cellStyle name="Normal 30 17" xfId="7783"/>
    <cellStyle name="Normal 30 18" xfId="7819"/>
    <cellStyle name="Normal 30 19" xfId="7855"/>
    <cellStyle name="Normal 30 2" xfId="6879"/>
    <cellStyle name="Normal 30 20" xfId="7891"/>
    <cellStyle name="Normal 30 21" xfId="7927"/>
    <cellStyle name="Normal 30 22" xfId="7963"/>
    <cellStyle name="Normal 30 23" xfId="7999"/>
    <cellStyle name="Normal 30 24" xfId="8035"/>
    <cellStyle name="Normal 30 25" xfId="8071"/>
    <cellStyle name="Normal 30 26" xfId="8106"/>
    <cellStyle name="Normal 30 27" xfId="8141"/>
    <cellStyle name="Normal 30 28" xfId="8176"/>
    <cellStyle name="Normal 30 29" xfId="8211"/>
    <cellStyle name="Normal 30 3" xfId="7279"/>
    <cellStyle name="Normal 30 30" xfId="8246"/>
    <cellStyle name="Normal 30 31" xfId="8281"/>
    <cellStyle name="Normal 30 32" xfId="8316"/>
    <cellStyle name="Normal 30 33" xfId="8351"/>
    <cellStyle name="Normal 30 34" xfId="8386"/>
    <cellStyle name="Normal 30 35" xfId="8420"/>
    <cellStyle name="Normal 30 36" xfId="8456"/>
    <cellStyle name="Normal 30 4" xfId="7315"/>
    <cellStyle name="Normal 30 5" xfId="7351"/>
    <cellStyle name="Normal 30 6" xfId="7387"/>
    <cellStyle name="Normal 30 7" xfId="7423"/>
    <cellStyle name="Normal 30 8" xfId="7459"/>
    <cellStyle name="Normal 30 9" xfId="7495"/>
    <cellStyle name="Normal 31" xfId="2415"/>
    <cellStyle name="Normal 31 10" xfId="7532"/>
    <cellStyle name="Normal 31 11" xfId="7568"/>
    <cellStyle name="Normal 31 12" xfId="7604"/>
    <cellStyle name="Normal 31 13" xfId="7640"/>
    <cellStyle name="Normal 31 14" xfId="7676"/>
    <cellStyle name="Normal 31 15" xfId="7712"/>
    <cellStyle name="Normal 31 16" xfId="7748"/>
    <cellStyle name="Normal 31 17" xfId="7784"/>
    <cellStyle name="Normal 31 18" xfId="7820"/>
    <cellStyle name="Normal 31 19" xfId="7856"/>
    <cellStyle name="Normal 31 2" xfId="6880"/>
    <cellStyle name="Normal 31 20" xfId="7892"/>
    <cellStyle name="Normal 31 21" xfId="7928"/>
    <cellStyle name="Normal 31 22" xfId="7964"/>
    <cellStyle name="Normal 31 23" xfId="8000"/>
    <cellStyle name="Normal 31 24" xfId="8036"/>
    <cellStyle name="Normal 31 25" xfId="8072"/>
    <cellStyle name="Normal 31 26" xfId="8107"/>
    <cellStyle name="Normal 31 27" xfId="8142"/>
    <cellStyle name="Normal 31 28" xfId="8177"/>
    <cellStyle name="Normal 31 29" xfId="8212"/>
    <cellStyle name="Normal 31 3" xfId="7280"/>
    <cellStyle name="Normal 31 30" xfId="8247"/>
    <cellStyle name="Normal 31 31" xfId="8282"/>
    <cellStyle name="Normal 31 32" xfId="8317"/>
    <cellStyle name="Normal 31 33" xfId="8352"/>
    <cellStyle name="Normal 31 34" xfId="8387"/>
    <cellStyle name="Normal 31 35" xfId="8421"/>
    <cellStyle name="Normal 31 36" xfId="8457"/>
    <cellStyle name="Normal 31 4" xfId="7316"/>
    <cellStyle name="Normal 31 5" xfId="7352"/>
    <cellStyle name="Normal 31 6" xfId="7388"/>
    <cellStyle name="Normal 31 7" xfId="7424"/>
    <cellStyle name="Normal 31 8" xfId="7460"/>
    <cellStyle name="Normal 31 9" xfId="7496"/>
    <cellStyle name="Normal 32" xfId="2416"/>
    <cellStyle name="Normal 32 10" xfId="7533"/>
    <cellStyle name="Normal 32 11" xfId="7569"/>
    <cellStyle name="Normal 32 12" xfId="7605"/>
    <cellStyle name="Normal 32 13" xfId="7641"/>
    <cellStyle name="Normal 32 14" xfId="7677"/>
    <cellStyle name="Normal 32 15" xfId="7713"/>
    <cellStyle name="Normal 32 16" xfId="7749"/>
    <cellStyle name="Normal 32 17" xfId="7785"/>
    <cellStyle name="Normal 32 18" xfId="7821"/>
    <cellStyle name="Normal 32 19" xfId="7857"/>
    <cellStyle name="Normal 32 2" xfId="6881"/>
    <cellStyle name="Normal 32 20" xfId="7893"/>
    <cellStyle name="Normal 32 21" xfId="7929"/>
    <cellStyle name="Normal 32 22" xfId="7965"/>
    <cellStyle name="Normal 32 23" xfId="8001"/>
    <cellStyle name="Normal 32 24" xfId="8037"/>
    <cellStyle name="Normal 32 25" xfId="8073"/>
    <cellStyle name="Normal 32 26" xfId="8108"/>
    <cellStyle name="Normal 32 27" xfId="8143"/>
    <cellStyle name="Normal 32 28" xfId="8178"/>
    <cellStyle name="Normal 32 29" xfId="8213"/>
    <cellStyle name="Normal 32 3" xfId="7281"/>
    <cellStyle name="Normal 32 30" xfId="8248"/>
    <cellStyle name="Normal 32 31" xfId="8283"/>
    <cellStyle name="Normal 32 32" xfId="8318"/>
    <cellStyle name="Normal 32 33" xfId="8353"/>
    <cellStyle name="Normal 32 34" xfId="8388"/>
    <cellStyle name="Normal 32 35" xfId="8422"/>
    <cellStyle name="Normal 32 36" xfId="8458"/>
    <cellStyle name="Normal 32 4" xfId="7317"/>
    <cellStyle name="Normal 32 5" xfId="7353"/>
    <cellStyle name="Normal 32 6" xfId="7389"/>
    <cellStyle name="Normal 32 7" xfId="7425"/>
    <cellStyle name="Normal 32 8" xfId="7461"/>
    <cellStyle name="Normal 32 9" xfId="7497"/>
    <cellStyle name="Normal 33" xfId="2417"/>
    <cellStyle name="Normal 33 10" xfId="7534"/>
    <cellStyle name="Normal 33 11" xfId="7570"/>
    <cellStyle name="Normal 33 12" xfId="7606"/>
    <cellStyle name="Normal 33 13" xfId="7642"/>
    <cellStyle name="Normal 33 14" xfId="7678"/>
    <cellStyle name="Normal 33 15" xfId="7714"/>
    <cellStyle name="Normal 33 16" xfId="7750"/>
    <cellStyle name="Normal 33 17" xfId="7786"/>
    <cellStyle name="Normal 33 18" xfId="7822"/>
    <cellStyle name="Normal 33 19" xfId="7858"/>
    <cellStyle name="Normal 33 2" xfId="6882"/>
    <cellStyle name="Normal 33 20" xfId="7894"/>
    <cellStyle name="Normal 33 21" xfId="7930"/>
    <cellStyle name="Normal 33 22" xfId="7966"/>
    <cellStyle name="Normal 33 23" xfId="8002"/>
    <cellStyle name="Normal 33 24" xfId="8038"/>
    <cellStyle name="Normal 33 25" xfId="8074"/>
    <cellStyle name="Normal 33 26" xfId="8109"/>
    <cellStyle name="Normal 33 27" xfId="8144"/>
    <cellStyle name="Normal 33 28" xfId="8179"/>
    <cellStyle name="Normal 33 29" xfId="8214"/>
    <cellStyle name="Normal 33 3" xfId="7282"/>
    <cellStyle name="Normal 33 30" xfId="8249"/>
    <cellStyle name="Normal 33 31" xfId="8284"/>
    <cellStyle name="Normal 33 32" xfId="8319"/>
    <cellStyle name="Normal 33 33" xfId="8354"/>
    <cellStyle name="Normal 33 34" xfId="8389"/>
    <cellStyle name="Normal 33 35" xfId="8423"/>
    <cellStyle name="Normal 33 36" xfId="8459"/>
    <cellStyle name="Normal 33 4" xfId="7318"/>
    <cellStyle name="Normal 33 5" xfId="7354"/>
    <cellStyle name="Normal 33 6" xfId="7390"/>
    <cellStyle name="Normal 33 7" xfId="7426"/>
    <cellStyle name="Normal 33 8" xfId="7462"/>
    <cellStyle name="Normal 33 9" xfId="7498"/>
    <cellStyle name="Normal 34" xfId="2418"/>
    <cellStyle name="Normal 34 10" xfId="7535"/>
    <cellStyle name="Normal 34 11" xfId="7571"/>
    <cellStyle name="Normal 34 12" xfId="7607"/>
    <cellStyle name="Normal 34 13" xfId="7643"/>
    <cellStyle name="Normal 34 14" xfId="7679"/>
    <cellStyle name="Normal 34 15" xfId="7715"/>
    <cellStyle name="Normal 34 16" xfId="7751"/>
    <cellStyle name="Normal 34 17" xfId="7787"/>
    <cellStyle name="Normal 34 18" xfId="7823"/>
    <cellStyle name="Normal 34 19" xfId="7859"/>
    <cellStyle name="Normal 34 2" xfId="6883"/>
    <cellStyle name="Normal 34 20" xfId="7895"/>
    <cellStyle name="Normal 34 21" xfId="7931"/>
    <cellStyle name="Normal 34 22" xfId="7967"/>
    <cellStyle name="Normal 34 23" xfId="8003"/>
    <cellStyle name="Normal 34 24" xfId="8039"/>
    <cellStyle name="Normal 34 25" xfId="8075"/>
    <cellStyle name="Normal 34 26" xfId="8110"/>
    <cellStyle name="Normal 34 27" xfId="8145"/>
    <cellStyle name="Normal 34 28" xfId="8180"/>
    <cellStyle name="Normal 34 29" xfId="8215"/>
    <cellStyle name="Normal 34 3" xfId="7283"/>
    <cellStyle name="Normal 34 30" xfId="8250"/>
    <cellStyle name="Normal 34 31" xfId="8285"/>
    <cellStyle name="Normal 34 32" xfId="8320"/>
    <cellStyle name="Normal 34 33" xfId="8355"/>
    <cellStyle name="Normal 34 34" xfId="8390"/>
    <cellStyle name="Normal 34 35" xfId="8424"/>
    <cellStyle name="Normal 34 36" xfId="8460"/>
    <cellStyle name="Normal 34 4" xfId="7319"/>
    <cellStyle name="Normal 34 5" xfId="7355"/>
    <cellStyle name="Normal 34 6" xfId="7391"/>
    <cellStyle name="Normal 34 7" xfId="7427"/>
    <cellStyle name="Normal 34 8" xfId="7463"/>
    <cellStyle name="Normal 34 9" xfId="7499"/>
    <cellStyle name="Normal 35" xfId="2419"/>
    <cellStyle name="Normal 35 10" xfId="7536"/>
    <cellStyle name="Normal 35 11" xfId="7572"/>
    <cellStyle name="Normal 35 12" xfId="7608"/>
    <cellStyle name="Normal 35 13" xfId="7644"/>
    <cellStyle name="Normal 35 14" xfId="7680"/>
    <cellStyle name="Normal 35 15" xfId="7716"/>
    <cellStyle name="Normal 35 16" xfId="7752"/>
    <cellStyle name="Normal 35 17" xfId="7788"/>
    <cellStyle name="Normal 35 18" xfId="7824"/>
    <cellStyle name="Normal 35 19" xfId="7860"/>
    <cellStyle name="Normal 35 2" xfId="6884"/>
    <cellStyle name="Normal 35 20" xfId="7896"/>
    <cellStyle name="Normal 35 21" xfId="7932"/>
    <cellStyle name="Normal 35 22" xfId="7968"/>
    <cellStyle name="Normal 35 23" xfId="8004"/>
    <cellStyle name="Normal 35 24" xfId="8040"/>
    <cellStyle name="Normal 35 25" xfId="8076"/>
    <cellStyle name="Normal 35 26" xfId="8111"/>
    <cellStyle name="Normal 35 27" xfId="8146"/>
    <cellStyle name="Normal 35 28" xfId="8181"/>
    <cellStyle name="Normal 35 29" xfId="8216"/>
    <cellStyle name="Normal 35 3" xfId="7284"/>
    <cellStyle name="Normal 35 30" xfId="8251"/>
    <cellStyle name="Normal 35 31" xfId="8286"/>
    <cellStyle name="Normal 35 32" xfId="8321"/>
    <cellStyle name="Normal 35 33" xfId="8356"/>
    <cellStyle name="Normal 35 34" xfId="8391"/>
    <cellStyle name="Normal 35 35" xfId="8425"/>
    <cellStyle name="Normal 35 36" xfId="8461"/>
    <cellStyle name="Normal 35 4" xfId="7320"/>
    <cellStyle name="Normal 35 5" xfId="7356"/>
    <cellStyle name="Normal 35 6" xfId="7392"/>
    <cellStyle name="Normal 35 7" xfId="7428"/>
    <cellStyle name="Normal 35 8" xfId="7464"/>
    <cellStyle name="Normal 35 9" xfId="7500"/>
    <cellStyle name="Normal 36" xfId="2420"/>
    <cellStyle name="Normal 36 10" xfId="7537"/>
    <cellStyle name="Normal 36 11" xfId="7573"/>
    <cellStyle name="Normal 36 12" xfId="7609"/>
    <cellStyle name="Normal 36 13" xfId="7645"/>
    <cellStyle name="Normal 36 14" xfId="7681"/>
    <cellStyle name="Normal 36 15" xfId="7717"/>
    <cellStyle name="Normal 36 16" xfId="7753"/>
    <cellStyle name="Normal 36 17" xfId="7789"/>
    <cellStyle name="Normal 36 18" xfId="7825"/>
    <cellStyle name="Normal 36 19" xfId="7861"/>
    <cellStyle name="Normal 36 2" xfId="6885"/>
    <cellStyle name="Normal 36 20" xfId="7897"/>
    <cellStyle name="Normal 36 21" xfId="7933"/>
    <cellStyle name="Normal 36 22" xfId="7969"/>
    <cellStyle name="Normal 36 23" xfId="8005"/>
    <cellStyle name="Normal 36 24" xfId="8041"/>
    <cellStyle name="Normal 36 25" xfId="8077"/>
    <cellStyle name="Normal 36 26" xfId="8112"/>
    <cellStyle name="Normal 36 27" xfId="8147"/>
    <cellStyle name="Normal 36 28" xfId="8182"/>
    <cellStyle name="Normal 36 29" xfId="8217"/>
    <cellStyle name="Normal 36 3" xfId="7285"/>
    <cellStyle name="Normal 36 30" xfId="8252"/>
    <cellStyle name="Normal 36 31" xfId="8287"/>
    <cellStyle name="Normal 36 32" xfId="8322"/>
    <cellStyle name="Normal 36 33" xfId="8357"/>
    <cellStyle name="Normal 36 34" xfId="8392"/>
    <cellStyle name="Normal 36 35" xfId="8426"/>
    <cellStyle name="Normal 36 36" xfId="8462"/>
    <cellStyle name="Normal 36 4" xfId="7321"/>
    <cellStyle name="Normal 36 5" xfId="7357"/>
    <cellStyle name="Normal 36 6" xfId="7393"/>
    <cellStyle name="Normal 36 7" xfId="7429"/>
    <cellStyle name="Normal 36 8" xfId="7465"/>
    <cellStyle name="Normal 36 9" xfId="7501"/>
    <cellStyle name="Normal 37" xfId="2421"/>
    <cellStyle name="Normal 37 10" xfId="7538"/>
    <cellStyle name="Normal 37 11" xfId="7574"/>
    <cellStyle name="Normal 37 12" xfId="7610"/>
    <cellStyle name="Normal 37 13" xfId="7646"/>
    <cellStyle name="Normal 37 14" xfId="7682"/>
    <cellStyle name="Normal 37 15" xfId="7718"/>
    <cellStyle name="Normal 37 16" xfId="7754"/>
    <cellStyle name="Normal 37 17" xfId="7790"/>
    <cellStyle name="Normal 37 18" xfId="7826"/>
    <cellStyle name="Normal 37 19" xfId="7862"/>
    <cellStyle name="Normal 37 2" xfId="6886"/>
    <cellStyle name="Normal 37 20" xfId="7898"/>
    <cellStyle name="Normal 37 21" xfId="7934"/>
    <cellStyle name="Normal 37 22" xfId="7970"/>
    <cellStyle name="Normal 37 23" xfId="8006"/>
    <cellStyle name="Normal 37 24" xfId="8042"/>
    <cellStyle name="Normal 37 25" xfId="8078"/>
    <cellStyle name="Normal 37 26" xfId="8113"/>
    <cellStyle name="Normal 37 27" xfId="8148"/>
    <cellStyle name="Normal 37 28" xfId="8183"/>
    <cellStyle name="Normal 37 29" xfId="8218"/>
    <cellStyle name="Normal 37 3" xfId="7286"/>
    <cellStyle name="Normal 37 30" xfId="8253"/>
    <cellStyle name="Normal 37 31" xfId="8288"/>
    <cellStyle name="Normal 37 32" xfId="8323"/>
    <cellStyle name="Normal 37 33" xfId="8358"/>
    <cellStyle name="Normal 37 34" xfId="8393"/>
    <cellStyle name="Normal 37 35" xfId="8427"/>
    <cellStyle name="Normal 37 36" xfId="8463"/>
    <cellStyle name="Normal 37 4" xfId="7322"/>
    <cellStyle name="Normal 37 5" xfId="7358"/>
    <cellStyle name="Normal 37 6" xfId="7394"/>
    <cellStyle name="Normal 37 7" xfId="7430"/>
    <cellStyle name="Normal 37 8" xfId="7466"/>
    <cellStyle name="Normal 37 9" xfId="7502"/>
    <cellStyle name="Normal 38" xfId="2422"/>
    <cellStyle name="Normal 38 10" xfId="7539"/>
    <cellStyle name="Normal 38 11" xfId="7575"/>
    <cellStyle name="Normal 38 12" xfId="7611"/>
    <cellStyle name="Normal 38 13" xfId="7647"/>
    <cellStyle name="Normal 38 14" xfId="7683"/>
    <cellStyle name="Normal 38 15" xfId="7719"/>
    <cellStyle name="Normal 38 16" xfId="7755"/>
    <cellStyle name="Normal 38 17" xfId="7791"/>
    <cellStyle name="Normal 38 18" xfId="7827"/>
    <cellStyle name="Normal 38 19" xfId="7863"/>
    <cellStyle name="Normal 38 2" xfId="6887"/>
    <cellStyle name="Normal 38 20" xfId="7899"/>
    <cellStyle name="Normal 38 21" xfId="7935"/>
    <cellStyle name="Normal 38 22" xfId="7971"/>
    <cellStyle name="Normal 38 23" xfId="8007"/>
    <cellStyle name="Normal 38 24" xfId="8043"/>
    <cellStyle name="Normal 38 25" xfId="8079"/>
    <cellStyle name="Normal 38 26" xfId="8114"/>
    <cellStyle name="Normal 38 27" xfId="8149"/>
    <cellStyle name="Normal 38 28" xfId="8184"/>
    <cellStyle name="Normal 38 29" xfId="8219"/>
    <cellStyle name="Normal 38 3" xfId="7287"/>
    <cellStyle name="Normal 38 30" xfId="8254"/>
    <cellStyle name="Normal 38 31" xfId="8289"/>
    <cellStyle name="Normal 38 32" xfId="8324"/>
    <cellStyle name="Normal 38 33" xfId="8359"/>
    <cellStyle name="Normal 38 34" xfId="8394"/>
    <cellStyle name="Normal 38 35" xfId="8428"/>
    <cellStyle name="Normal 38 36" xfId="8464"/>
    <cellStyle name="Normal 38 4" xfId="7323"/>
    <cellStyle name="Normal 38 5" xfId="7359"/>
    <cellStyle name="Normal 38 6" xfId="7395"/>
    <cellStyle name="Normal 38 7" xfId="7431"/>
    <cellStyle name="Normal 38 8" xfId="7467"/>
    <cellStyle name="Normal 38 9" xfId="7503"/>
    <cellStyle name="Normal 39" xfId="2423"/>
    <cellStyle name="Normal 39 10" xfId="7540"/>
    <cellStyle name="Normal 39 11" xfId="7576"/>
    <cellStyle name="Normal 39 12" xfId="7612"/>
    <cellStyle name="Normal 39 13" xfId="7648"/>
    <cellStyle name="Normal 39 14" xfId="7684"/>
    <cellStyle name="Normal 39 15" xfId="7720"/>
    <cellStyle name="Normal 39 16" xfId="7756"/>
    <cellStyle name="Normal 39 17" xfId="7792"/>
    <cellStyle name="Normal 39 18" xfId="7828"/>
    <cellStyle name="Normal 39 19" xfId="7864"/>
    <cellStyle name="Normal 39 2" xfId="6888"/>
    <cellStyle name="Normal 39 20" xfId="7900"/>
    <cellStyle name="Normal 39 21" xfId="7936"/>
    <cellStyle name="Normal 39 22" xfId="7972"/>
    <cellStyle name="Normal 39 23" xfId="8008"/>
    <cellStyle name="Normal 39 24" xfId="8044"/>
    <cellStyle name="Normal 39 25" xfId="8080"/>
    <cellStyle name="Normal 39 26" xfId="8115"/>
    <cellStyle name="Normal 39 27" xfId="8150"/>
    <cellStyle name="Normal 39 28" xfId="8185"/>
    <cellStyle name="Normal 39 29" xfId="8220"/>
    <cellStyle name="Normal 39 3" xfId="7288"/>
    <cellStyle name="Normal 39 30" xfId="8255"/>
    <cellStyle name="Normal 39 31" xfId="8290"/>
    <cellStyle name="Normal 39 32" xfId="8325"/>
    <cellStyle name="Normal 39 33" xfId="8360"/>
    <cellStyle name="Normal 39 34" xfId="8395"/>
    <cellStyle name="Normal 39 35" xfId="8429"/>
    <cellStyle name="Normal 39 36" xfId="8465"/>
    <cellStyle name="Normal 39 4" xfId="7324"/>
    <cellStyle name="Normal 39 5" xfId="7360"/>
    <cellStyle name="Normal 39 6" xfId="7396"/>
    <cellStyle name="Normal 39 7" xfId="7432"/>
    <cellStyle name="Normal 39 8" xfId="7468"/>
    <cellStyle name="Normal 39 9" xfId="7504"/>
    <cellStyle name="Normal 4" xfId="59"/>
    <cellStyle name="Normal 4 10" xfId="2157"/>
    <cellStyle name="Normal 4 10 2" xfId="4267"/>
    <cellStyle name="Normal 4 10 3" xfId="4375"/>
    <cellStyle name="Normal 4 10 4" xfId="4248"/>
    <cellStyle name="Normal 4 10 5" xfId="4818"/>
    <cellStyle name="Normal 4 10 6" xfId="4966"/>
    <cellStyle name="Normal 4 11" xfId="2230"/>
    <cellStyle name="Normal 4 11 2" xfId="4317"/>
    <cellStyle name="Normal 4 11 3" xfId="4564"/>
    <cellStyle name="Normal 4 11 4" xfId="4789"/>
    <cellStyle name="Normal 4 11 5" xfId="4796"/>
    <cellStyle name="Normal 4 11 6" xfId="4777"/>
    <cellStyle name="Normal 4 12" xfId="2390"/>
    <cellStyle name="Normal 4 13" xfId="2576"/>
    <cellStyle name="Normal 4 14" xfId="2587"/>
    <cellStyle name="Normal 4 15" xfId="2621"/>
    <cellStyle name="Normal 4 15 10" xfId="5201"/>
    <cellStyle name="Normal 4 15 11" xfId="6115"/>
    <cellStyle name="Normal 4 15 12" xfId="5693"/>
    <cellStyle name="Normal 4 15 13" xfId="5791"/>
    <cellStyle name="Normal 4 15 14" xfId="5646"/>
    <cellStyle name="Normal 4 15 15" xfId="6569"/>
    <cellStyle name="Normal 4 15 16" xfId="6589"/>
    <cellStyle name="Normal 4 15 17" xfId="5806"/>
    <cellStyle name="Normal 4 15 18" xfId="6199"/>
    <cellStyle name="Normal 4 15 19" xfId="5446"/>
    <cellStyle name="Normal 4 15 2" xfId="2708"/>
    <cellStyle name="Normal 4 15 2 10" xfId="6627"/>
    <cellStyle name="Normal 4 15 2 11" xfId="6568"/>
    <cellStyle name="Normal 4 15 2 12" xfId="5913"/>
    <cellStyle name="Normal 4 15 2 13" xfId="6830"/>
    <cellStyle name="Normal 4 15 2 14" xfId="6536"/>
    <cellStyle name="Normal 4 15 2 15" xfId="6462"/>
    <cellStyle name="Normal 4 15 2 16" xfId="5462"/>
    <cellStyle name="Normal 4 15 2 17" xfId="5968"/>
    <cellStyle name="Normal 4 15 2 18" xfId="5551"/>
    <cellStyle name="Normal 4 15 2 19" xfId="5601"/>
    <cellStyle name="Normal 4 15 2 2" xfId="4522"/>
    <cellStyle name="Normal 4 15 2 2 10" xfId="6087"/>
    <cellStyle name="Normal 4 15 2 2 11" xfId="5776"/>
    <cellStyle name="Normal 4 15 2 2 12" xfId="5689"/>
    <cellStyle name="Normal 4 15 2 2 13" xfId="6813"/>
    <cellStyle name="Normal 4 15 2 2 14" xfId="6438"/>
    <cellStyle name="Normal 4 15 2 2 15" xfId="6214"/>
    <cellStyle name="Normal 4 15 2 2 2" xfId="4557"/>
    <cellStyle name="Normal 4 15 2 2 3" xfId="5300"/>
    <cellStyle name="Normal 4 15 2 2 4" xfId="2915"/>
    <cellStyle name="Normal 4 15 2 2 5" xfId="3011"/>
    <cellStyle name="Normal 4 15 2 2 6" xfId="6669"/>
    <cellStyle name="Normal 4 15 2 2 7" xfId="6578"/>
    <cellStyle name="Normal 4 15 2 2 8" xfId="6731"/>
    <cellStyle name="Normal 4 15 2 2 9" xfId="5901"/>
    <cellStyle name="Normal 4 15 2 3" xfId="4771"/>
    <cellStyle name="Normal 4 15 2 4" xfId="4960"/>
    <cellStyle name="Normal 4 15 2 5" xfId="5058"/>
    <cellStyle name="Normal 4 15 2 6" xfId="5101"/>
    <cellStyle name="Normal 4 15 2 7" xfId="5262"/>
    <cellStyle name="Normal 4 15 2 8" xfId="2943"/>
    <cellStyle name="Normal 4 15 2 9" xfId="2940"/>
    <cellStyle name="Normal 4 15 20" xfId="6159"/>
    <cellStyle name="Normal 4 15 3" xfId="2710"/>
    <cellStyle name="Normal 4 15 4" xfId="3014"/>
    <cellStyle name="Normal 4 15 4 10" xfId="6939"/>
    <cellStyle name="Normal 4 15 4 11" xfId="6999"/>
    <cellStyle name="Normal 4 15 4 12" xfId="7053"/>
    <cellStyle name="Normal 4 15 4 13" xfId="7099"/>
    <cellStyle name="Normal 4 15 4 14" xfId="7141"/>
    <cellStyle name="Normal 4 15 4 15" xfId="7176"/>
    <cellStyle name="Normal 4 15 4 2" xfId="4715"/>
    <cellStyle name="Normal 4 15 4 3" xfId="5316"/>
    <cellStyle name="Normal 4 15 4 4" xfId="2914"/>
    <cellStyle name="Normal 4 15 4 5" xfId="2982"/>
    <cellStyle name="Normal 4 15 4 6" xfId="6725"/>
    <cellStyle name="Normal 4 15 4 7" xfId="5411"/>
    <cellStyle name="Normal 4 15 4 8" xfId="5698"/>
    <cellStyle name="Normal 4 15 4 9" xfId="5858"/>
    <cellStyle name="Normal 4 15 5" xfId="4904"/>
    <cellStyle name="Normal 4 15 6" xfId="5012"/>
    <cellStyle name="Normal 4 15 7" xfId="5074"/>
    <cellStyle name="Normal 4 15 8" xfId="2927"/>
    <cellStyle name="Normal 4 15 9" xfId="5295"/>
    <cellStyle name="Normal 4 16" xfId="2709"/>
    <cellStyle name="Normal 4 17" xfId="2706"/>
    <cellStyle name="Normal 4 17 10" xfId="6122"/>
    <cellStyle name="Normal 4 17 11" xfId="6838"/>
    <cellStyle name="Normal 4 17 12" xfId="6014"/>
    <cellStyle name="Normal 4 17 13" xfId="5897"/>
    <cellStyle name="Normal 4 17 14" xfId="6940"/>
    <cellStyle name="Normal 4 17 15" xfId="7000"/>
    <cellStyle name="Normal 4 17 16" xfId="7054"/>
    <cellStyle name="Normal 4 17 17" xfId="7100"/>
    <cellStyle name="Normal 4 17 18" xfId="7142"/>
    <cellStyle name="Normal 4 17 19" xfId="7177"/>
    <cellStyle name="Normal 4 17 2" xfId="3022"/>
    <cellStyle name="Normal 4 17 2 10" xfId="6558"/>
    <cellStyle name="Normal 4 17 2 11" xfId="6845"/>
    <cellStyle name="Normal 4 17 2 12" xfId="6772"/>
    <cellStyle name="Normal 4 17 2 13" xfId="6039"/>
    <cellStyle name="Normal 4 17 2 14" xfId="5790"/>
    <cellStyle name="Normal 4 17 2 15" xfId="6714"/>
    <cellStyle name="Normal 4 17 2 2" xfId="4556"/>
    <cellStyle name="Normal 4 17 2 3" xfId="5299"/>
    <cellStyle name="Normal 4 17 2 4" xfId="3009"/>
    <cellStyle name="Normal 4 17 2 5" xfId="2781"/>
    <cellStyle name="Normal 4 17 2 6" xfId="6667"/>
    <cellStyle name="Normal 4 17 2 7" xfId="6033"/>
    <cellStyle name="Normal 4 17 2 8" xfId="5933"/>
    <cellStyle name="Normal 4 17 2 9" xfId="6798"/>
    <cellStyle name="Normal 4 17 3" xfId="4769"/>
    <cellStyle name="Normal 4 17 4" xfId="4958"/>
    <cellStyle name="Normal 4 17 5" xfId="5057"/>
    <cellStyle name="Normal 4 17 6" xfId="5100"/>
    <cellStyle name="Normal 4 17 7" xfId="2963"/>
    <cellStyle name="Normal 4 17 8" xfId="2908"/>
    <cellStyle name="Normal 4 17 9" xfId="5192"/>
    <cellStyle name="Normal 4 18" xfId="2728"/>
    <cellStyle name="Normal 4 18 10" xfId="6723"/>
    <cellStyle name="Normal 4 18 11" xfId="6664"/>
    <cellStyle name="Normal 4 18 12" xfId="6447"/>
    <cellStyle name="Normal 4 18 13" xfId="6330"/>
    <cellStyle name="Normal 4 18 14" xfId="6261"/>
    <cellStyle name="Normal 4 18 15" xfId="6321"/>
    <cellStyle name="Normal 4 18 2" xfId="3051"/>
    <cellStyle name="Normal 4 18 3" xfId="5107"/>
    <cellStyle name="Normal 4 18 4" xfId="2778"/>
    <cellStyle name="Normal 4 18 5" xfId="2820"/>
    <cellStyle name="Normal 4 18 6" xfId="6136"/>
    <cellStyle name="Normal 4 18 7" xfId="5433"/>
    <cellStyle name="Normal 4 18 8" xfId="6900"/>
    <cellStyle name="Normal 4 18 9" xfId="6552"/>
    <cellStyle name="Normal 4 19" xfId="4770"/>
    <cellStyle name="Normal 4 2" xfId="62"/>
    <cellStyle name="Normal 4 2 10" xfId="4237"/>
    <cellStyle name="Normal 4 2 11" xfId="4629"/>
    <cellStyle name="Normal 4 2 12" xfId="4855"/>
    <cellStyle name="Normal 4 2 13" xfId="3000"/>
    <cellStyle name="Normal 4 2 14" xfId="2928"/>
    <cellStyle name="Normal 4 2 15" xfId="2765"/>
    <cellStyle name="Normal 4 2 16" xfId="5393"/>
    <cellStyle name="Normal 4 2 17" xfId="6119"/>
    <cellStyle name="Normal 4 2 18" xfId="5687"/>
    <cellStyle name="Normal 4 2 19" xfId="5409"/>
    <cellStyle name="Normal 4 2 2" xfId="1768"/>
    <cellStyle name="Normal 4 2 2 10" xfId="2974"/>
    <cellStyle name="Normal 4 2 2 11" xfId="5403"/>
    <cellStyle name="Normal 4 2 2 12" xfId="6064"/>
    <cellStyle name="Normal 4 2 2 13" xfId="5711"/>
    <cellStyle name="Normal 4 2 2 14" xfId="5867"/>
    <cellStyle name="Normal 4 2 2 15" xfId="6379"/>
    <cellStyle name="Normal 4 2 2 16" xfId="6349"/>
    <cellStyle name="Normal 4 2 2 17" xfId="6411"/>
    <cellStyle name="Normal 4 2 2 18" xfId="5752"/>
    <cellStyle name="Normal 4 2 2 19" xfId="5531"/>
    <cellStyle name="Normal 4 2 2 2" xfId="1778"/>
    <cellStyle name="Normal 4 2 2 2 10" xfId="5572"/>
    <cellStyle name="Normal 4 2 2 2 11" xfId="5906"/>
    <cellStyle name="Normal 4 2 2 2 12" xfId="5970"/>
    <cellStyle name="Normal 4 2 2 2 13" xfId="5500"/>
    <cellStyle name="Normal 4 2 2 2 14" xfId="5888"/>
    <cellStyle name="Normal 4 2 2 2 15" xfId="6510"/>
    <cellStyle name="Normal 4 2 2 2 16" xfId="6930"/>
    <cellStyle name="Normal 4 2 2 2 17" xfId="6992"/>
    <cellStyle name="Normal 4 2 2 2 18" xfId="7047"/>
    <cellStyle name="Normal 4 2 2 2 2" xfId="3107"/>
    <cellStyle name="Normal 4 2 2 2 2 10" xfId="6564"/>
    <cellStyle name="Normal 4 2 2 2 2 11" xfId="6410"/>
    <cellStyle name="Normal 4 2 2 2 2 12" xfId="5579"/>
    <cellStyle name="Normal 4 2 2 2 2 13" xfId="6324"/>
    <cellStyle name="Normal 4 2 2 2 2 14" xfId="6802"/>
    <cellStyle name="Normal 4 2 2 2 2 2" xfId="3118"/>
    <cellStyle name="Normal 4 2 2 2 2 3" xfId="5128"/>
    <cellStyle name="Normal 4 2 2 2 2 4" xfId="5353"/>
    <cellStyle name="Normal 4 2 2 2 2 5" xfId="6168"/>
    <cellStyle name="Normal 4 2 2 2 2 6" xfId="5556"/>
    <cellStyle name="Normal 4 2 2 2 2 7" xfId="5814"/>
    <cellStyle name="Normal 4 2 2 2 2 8" xfId="6671"/>
    <cellStyle name="Normal 4 2 2 2 2 9" xfId="6182"/>
    <cellStyle name="Normal 4 2 2 2 3" xfId="4174"/>
    <cellStyle name="Normal 4 2 2 2 4" xfId="4465"/>
    <cellStyle name="Normal 4 2 2 2 5" xfId="4896"/>
    <cellStyle name="Normal 4 2 2 2 6" xfId="5005"/>
    <cellStyle name="Normal 4 2 2 2 7" xfId="5122"/>
    <cellStyle name="Normal 4 2 2 2 8" xfId="2907"/>
    <cellStyle name="Normal 4 2 2 2 9" xfId="6162"/>
    <cellStyle name="Normal 4 2 2 20" xfId="5835"/>
    <cellStyle name="Normal 4 2 2 3" xfId="2634"/>
    <cellStyle name="Normal 4 2 2 4" xfId="2679"/>
    <cellStyle name="Normal 4 2 2 5" xfId="2742"/>
    <cellStyle name="Normal 4 2 2 5 10" xfId="5703"/>
    <cellStyle name="Normal 4 2 2 5 11" xfId="6534"/>
    <cellStyle name="Normal 4 2 2 5 12" xfId="6949"/>
    <cellStyle name="Normal 4 2 2 5 13" xfId="7009"/>
    <cellStyle name="Normal 4 2 2 5 14" xfId="7061"/>
    <cellStyle name="Normal 4 2 2 5 15" xfId="7107"/>
    <cellStyle name="Normal 4 2 2 5 2" xfId="4412"/>
    <cellStyle name="Normal 4 2 2 5 3" xfId="5246"/>
    <cellStyle name="Normal 4 2 2 5 4" xfId="2889"/>
    <cellStyle name="Normal 4 2 2 5 5" xfId="2808"/>
    <cellStyle name="Normal 4 2 2 5 6" xfId="6584"/>
    <cellStyle name="Normal 4 2 2 5 7" xfId="5594"/>
    <cellStyle name="Normal 4 2 2 5 8" xfId="6526"/>
    <cellStyle name="Normal 4 2 2 5 9" xfId="6383"/>
    <cellStyle name="Normal 4 2 2 6" xfId="4462"/>
    <cellStyle name="Normal 4 2 2 7" xfId="4852"/>
    <cellStyle name="Normal 4 2 2 8" xfId="4990"/>
    <cellStyle name="Normal 4 2 2 9" xfId="2997"/>
    <cellStyle name="Normal 4 2 20" xfId="5638"/>
    <cellStyle name="Normal 4 2 21" xfId="6518"/>
    <cellStyle name="Normal 4 2 22" xfId="6474"/>
    <cellStyle name="Normal 4 2 23" xfId="6312"/>
    <cellStyle name="Normal 4 2 24" xfId="5816"/>
    <cellStyle name="Normal 4 2 25" xfId="6244"/>
    <cellStyle name="Normal 4 2 3" xfId="1772"/>
    <cellStyle name="Normal 4 2 4" xfId="2048"/>
    <cellStyle name="Normal 4 2 5" xfId="2103"/>
    <cellStyle name="Normal 4 2 6" xfId="2609"/>
    <cellStyle name="Normal 4 2 7" xfId="2626"/>
    <cellStyle name="Normal 4 2 7 10" xfId="6125"/>
    <cellStyle name="Normal 4 2 7 11" xfId="6660"/>
    <cellStyle name="Normal 4 2 7 12" xfId="6894"/>
    <cellStyle name="Normal 4 2 7 13" xfId="5713"/>
    <cellStyle name="Normal 4 2 7 14" xfId="6727"/>
    <cellStyle name="Normal 4 2 7 15" xfId="6936"/>
    <cellStyle name="Normal 4 2 7 16" xfId="6997"/>
    <cellStyle name="Normal 4 2 7 17" xfId="7051"/>
    <cellStyle name="Normal 4 2 7 18" xfId="7097"/>
    <cellStyle name="Normal 4 2 7 19" xfId="7139"/>
    <cellStyle name="Normal 4 2 7 2" xfId="3025"/>
    <cellStyle name="Normal 4 2 7 2 10" xfId="6780"/>
    <cellStyle name="Normal 4 2 7 2 11" xfId="6096"/>
    <cellStyle name="Normal 4 2 7 2 12" xfId="5519"/>
    <cellStyle name="Normal 4 2 7 2 13" xfId="5609"/>
    <cellStyle name="Normal 4 2 7 2 14" xfId="5935"/>
    <cellStyle name="Normal 4 2 7 2 15" xfId="6060"/>
    <cellStyle name="Normal 4 2 7 2 2" xfId="4527"/>
    <cellStyle name="Normal 4 2 7 2 3" xfId="5267"/>
    <cellStyle name="Normal 4 2 7 2 4" xfId="2981"/>
    <cellStyle name="Normal 4 2 7 2 5" xfId="2985"/>
    <cellStyle name="Normal 4 2 7 2 6" xfId="6632"/>
    <cellStyle name="Normal 4 2 7 2 7" xfId="6677"/>
    <cellStyle name="Normal 4 2 7 2 8" xfId="6108"/>
    <cellStyle name="Normal 4 2 7 2 9" xfId="5766"/>
    <cellStyle name="Normal 4 2 7 3" xfId="4719"/>
    <cellStyle name="Normal 4 2 7 4" xfId="4908"/>
    <cellStyle name="Normal 4 2 7 5" xfId="5016"/>
    <cellStyle name="Normal 4 2 7 6" xfId="5078"/>
    <cellStyle name="Normal 4 2 7 7" xfId="2968"/>
    <cellStyle name="Normal 4 2 7 8" xfId="2910"/>
    <cellStyle name="Normal 4 2 7 9" xfId="5229"/>
    <cellStyle name="Normal 4 2 8" xfId="2699"/>
    <cellStyle name="Normal 4 2 9" xfId="2733"/>
    <cellStyle name="Normal 4 2 9 10" xfId="6446"/>
    <cellStyle name="Normal 4 2 9 11" xfId="6716"/>
    <cellStyle name="Normal 4 2 9 12" xfId="6934"/>
    <cellStyle name="Normal 4 2 9 13" xfId="6995"/>
    <cellStyle name="Normal 4 2 9 14" xfId="7050"/>
    <cellStyle name="Normal 4 2 9 15" xfId="7096"/>
    <cellStyle name="Normal 4 2 9 2" xfId="4339"/>
    <cellStyle name="Normal 4 2 9 3" xfId="5237"/>
    <cellStyle name="Normal 4 2 9 4" xfId="2921"/>
    <cellStyle name="Normal 4 2 9 5" xfId="4551"/>
    <cellStyle name="Normal 4 2 9 6" xfId="6555"/>
    <cellStyle name="Normal 4 2 9 7" xfId="5875"/>
    <cellStyle name="Normal 4 2 9 8" xfId="5509"/>
    <cellStyle name="Normal 4 2 9 9" xfId="5843"/>
    <cellStyle name="Normal 4 20" xfId="4778"/>
    <cellStyle name="Normal 4 21" xfId="4072"/>
    <cellStyle name="Normal 4 22" xfId="3005"/>
    <cellStyle name="Normal 4 22 10" xfId="7227"/>
    <cellStyle name="Normal 4 22 11" xfId="7239"/>
    <cellStyle name="Normal 4 22 2" xfId="6851"/>
    <cellStyle name="Normal 4 22 3" xfId="6948"/>
    <cellStyle name="Normal 4 22 4" xfId="7008"/>
    <cellStyle name="Normal 4 22 5" xfId="7060"/>
    <cellStyle name="Normal 4 22 6" xfId="7106"/>
    <cellStyle name="Normal 4 22 7" xfId="7148"/>
    <cellStyle name="Normal 4 22 8" xfId="7183"/>
    <cellStyle name="Normal 4 22 9" xfId="7209"/>
    <cellStyle name="Normal 4 23" xfId="5234"/>
    <cellStyle name="Normal 4 23 10" xfId="7229"/>
    <cellStyle name="Normal 4 23 11" xfId="7241"/>
    <cellStyle name="Normal 4 23 2" xfId="6855"/>
    <cellStyle name="Normal 4 23 3" xfId="6951"/>
    <cellStyle name="Normal 4 23 4" xfId="7011"/>
    <cellStyle name="Normal 4 23 5" xfId="7063"/>
    <cellStyle name="Normal 4 23 6" xfId="7109"/>
    <cellStyle name="Normal 4 23 7" xfId="7150"/>
    <cellStyle name="Normal 4 23 8" xfId="7185"/>
    <cellStyle name="Normal 4 23 9" xfId="7211"/>
    <cellStyle name="Normal 4 24" xfId="5382"/>
    <cellStyle name="Normal 4 25" xfId="6021"/>
    <cellStyle name="Normal 4 26" xfId="5526"/>
    <cellStyle name="Normal 4 27" xfId="6828"/>
    <cellStyle name="Normal 4 28" xfId="6250"/>
    <cellStyle name="Normal 4 29" xfId="6570"/>
    <cellStyle name="Normal 4 3" xfId="101"/>
    <cellStyle name="Normal 4 3 10" xfId="4765"/>
    <cellStyle name="Normal 4 3 11" xfId="4865"/>
    <cellStyle name="Normal 4 3 12" xfId="4997"/>
    <cellStyle name="Normal 4 3 13" xfId="2754"/>
    <cellStyle name="Normal 4 3 14" xfId="2929"/>
    <cellStyle name="Normal 4 3 15" xfId="5357"/>
    <cellStyle name="Normal 4 3 16" xfId="5401"/>
    <cellStyle name="Normal 4 3 17" xfId="6066"/>
    <cellStyle name="Normal 4 3 18" xfId="5706"/>
    <cellStyle name="Normal 4 3 19" xfId="6784"/>
    <cellStyle name="Normal 4 3 2" xfId="1775"/>
    <cellStyle name="Normal 4 3 2 10" xfId="5235"/>
    <cellStyle name="Normal 4 3 2 11" xfId="2894"/>
    <cellStyle name="Normal 4 3 2 12" xfId="5416"/>
    <cellStyle name="Normal 4 3 2 13" xfId="6057"/>
    <cellStyle name="Normal 4 3 2 14" xfId="5769"/>
    <cellStyle name="Normal 4 3 2 15" xfId="5896"/>
    <cellStyle name="Normal 4 3 2 16" xfId="5812"/>
    <cellStyle name="Normal 4 3 2 17" xfId="6025"/>
    <cellStyle name="Normal 4 3 2 18" xfId="6719"/>
    <cellStyle name="Normal 4 3 2 19" xfId="6246"/>
    <cellStyle name="Normal 4 3 2 2" xfId="1781"/>
    <cellStyle name="Normal 4 3 2 2 10" xfId="6166"/>
    <cellStyle name="Normal 4 3 2 2 11" xfId="5563"/>
    <cellStyle name="Normal 4 3 2 2 12" xfId="6309"/>
    <cellStyle name="Normal 4 3 2 2 13" xfId="6142"/>
    <cellStyle name="Normal 4 3 2 2 14" xfId="6030"/>
    <cellStyle name="Normal 4 3 2 2 15" xfId="5625"/>
    <cellStyle name="Normal 4 3 2 2 16" xfId="6196"/>
    <cellStyle name="Normal 4 3 2 2 17" xfId="6408"/>
    <cellStyle name="Normal 4 3 2 2 18" xfId="6387"/>
    <cellStyle name="Normal 4 3 2 2 19" xfId="5997"/>
    <cellStyle name="Normal 4 3 2 2 2" xfId="3115"/>
    <cellStyle name="Normal 4 3 2 2 2 10" xfId="5517"/>
    <cellStyle name="Normal 4 3 2 2 2 11" xfId="5540"/>
    <cellStyle name="Normal 4 3 2 2 2 12" xfId="5487"/>
    <cellStyle name="Normal 4 3 2 2 2 13" xfId="6809"/>
    <cellStyle name="Normal 4 3 2 2 2 14" xfId="6340"/>
    <cellStyle name="Normal 4 3 2 2 2 15" xfId="6924"/>
    <cellStyle name="Normal 4 3 2 2 2 2" xfId="3121"/>
    <cellStyle name="Normal 4 3 2 2 2 3" xfId="5131"/>
    <cellStyle name="Normal 4 3 2 2 2 4" xfId="5318"/>
    <cellStyle name="Normal 4 3 2 2 2 5" xfId="2867"/>
    <cellStyle name="Normal 4 3 2 2 2 6" xfId="6171"/>
    <cellStyle name="Normal 4 3 2 2 2 7" xfId="5550"/>
    <cellStyle name="Normal 4 3 2 2 2 8" xfId="5818"/>
    <cellStyle name="Normal 4 3 2 2 2 9" xfId="6002"/>
    <cellStyle name="Normal 4 3 2 2 3" xfId="4513"/>
    <cellStyle name="Normal 4 3 2 2 4" xfId="4023"/>
    <cellStyle name="Normal 4 3 2 2 5" xfId="4170"/>
    <cellStyle name="Normal 4 3 2 2 6" xfId="4785"/>
    <cellStyle name="Normal 4 3 2 2 7" xfId="5126"/>
    <cellStyle name="Normal 4 3 2 2 8" xfId="5233"/>
    <cellStyle name="Normal 4 3 2 2 9" xfId="2977"/>
    <cellStyle name="Normal 4 3 2 20" xfId="6907"/>
    <cellStyle name="Normal 4 3 2 21" xfId="6972"/>
    <cellStyle name="Normal 4 3 2 3" xfId="2637"/>
    <cellStyle name="Normal 4 3 2 4" xfId="2694"/>
    <cellStyle name="Normal 4 3 2 5" xfId="2752"/>
    <cellStyle name="Normal 4 3 2 5 10" xfId="6285"/>
    <cellStyle name="Normal 4 3 2 5 11" xfId="5781"/>
    <cellStyle name="Normal 4 3 2 5 12" xfId="6574"/>
    <cellStyle name="Normal 4 3 2 5 13" xfId="6291"/>
    <cellStyle name="Normal 4 3 2 5 14" xfId="6786"/>
    <cellStyle name="Normal 4 3 2 5 15" xfId="6298"/>
    <cellStyle name="Normal 4 3 2 5 2" xfId="4181"/>
    <cellStyle name="Normal 4 3 2 5 3" xfId="5223"/>
    <cellStyle name="Normal 4 3 2 5 4" xfId="5240"/>
    <cellStyle name="Normal 4 3 2 5 5" xfId="2790"/>
    <cellStyle name="Normal 4 3 2 5 6" xfId="6501"/>
    <cellStyle name="Normal 4 3 2 5 7" xfId="6613"/>
    <cellStyle name="Normal 4 3 2 5 8" xfId="5612"/>
    <cellStyle name="Normal 4 3 2 5 9" xfId="5714"/>
    <cellStyle name="Normal 4 3 2 6" xfId="4020"/>
    <cellStyle name="Normal 4 3 2 7" xfId="4924"/>
    <cellStyle name="Normal 4 3 2 8" xfId="5031"/>
    <cellStyle name="Normal 4 3 2 9" xfId="2993"/>
    <cellStyle name="Normal 4 3 20" xfId="6523"/>
    <cellStyle name="Normal 4 3 21" xfId="5507"/>
    <cellStyle name="Normal 4 3 22" xfId="5641"/>
    <cellStyle name="Normal 4 3 23" xfId="6326"/>
    <cellStyle name="Normal 4 3 24" xfId="5475"/>
    <cellStyle name="Normal 4 3 25" xfId="6370"/>
    <cellStyle name="Normal 4 3 3" xfId="2024"/>
    <cellStyle name="Normal 4 3 4" xfId="2042"/>
    <cellStyle name="Normal 4 3 5" xfId="2046"/>
    <cellStyle name="Normal 4 3 6" xfId="2610"/>
    <cellStyle name="Normal 4 3 7" xfId="2631"/>
    <cellStyle name="Normal 4 3 7 10" xfId="6133"/>
    <cellStyle name="Normal 4 3 7 11" xfId="5669"/>
    <cellStyle name="Normal 4 3 7 12" xfId="6624"/>
    <cellStyle name="Normal 4 3 7 13" xfId="6663"/>
    <cellStyle name="Normal 4 3 7 14" xfId="6834"/>
    <cellStyle name="Normal 4 3 7 15" xfId="6738"/>
    <cellStyle name="Normal 4 3 7 16" xfId="6232"/>
    <cellStyle name="Normal 4 3 7 17" xfId="5799"/>
    <cellStyle name="Normal 4 3 7 18" xfId="5946"/>
    <cellStyle name="Normal 4 3 7 19" xfId="5535"/>
    <cellStyle name="Normal 4 3 7 2" xfId="3048"/>
    <cellStyle name="Normal 4 3 7 2 10" xfId="5869"/>
    <cellStyle name="Normal 4 3 7 2 11" xfId="5937"/>
    <cellStyle name="Normal 4 3 7 2 12" xfId="5506"/>
    <cellStyle name="Normal 4 3 7 2 13" xfId="6102"/>
    <cellStyle name="Normal 4 3 7 2 14" xfId="6100"/>
    <cellStyle name="Normal 4 3 7 2 15" xfId="6674"/>
    <cellStyle name="Normal 4 3 7 2 2" xfId="4530"/>
    <cellStyle name="Normal 4 3 7 2 3" xfId="5270"/>
    <cellStyle name="Normal 4 3 7 2 4" xfId="2926"/>
    <cellStyle name="Normal 4 3 7 2 5" xfId="2990"/>
    <cellStyle name="Normal 4 3 7 2 6" xfId="6636"/>
    <cellStyle name="Normal 4 3 7 2 7" xfId="6081"/>
    <cellStyle name="Normal 4 3 7 2 8" xfId="5730"/>
    <cellStyle name="Normal 4 3 7 2 9" xfId="5484"/>
    <cellStyle name="Normal 4 3 7 3" xfId="4723"/>
    <cellStyle name="Normal 4 3 7 4" xfId="4913"/>
    <cellStyle name="Normal 4 3 7 5" xfId="5020"/>
    <cellStyle name="Normal 4 3 7 6" xfId="5081"/>
    <cellStyle name="Normal 4 3 7 7" xfId="5105"/>
    <cellStyle name="Normal 4 3 7 8" xfId="2785"/>
    <cellStyle name="Normal 4 3 7 9" xfId="5256"/>
    <cellStyle name="Normal 4 3 8" xfId="2680"/>
    <cellStyle name="Normal 4 3 9" xfId="2740"/>
    <cellStyle name="Normal 4 3 9 10" xfId="6914"/>
    <cellStyle name="Normal 4 3 9 11" xfId="6978"/>
    <cellStyle name="Normal 4 3 9 12" xfId="7035"/>
    <cellStyle name="Normal 4 3 9 13" xfId="7084"/>
    <cellStyle name="Normal 4 3 9 14" xfId="7128"/>
    <cellStyle name="Normal 4 3 9 15" xfId="7166"/>
    <cellStyle name="Normal 4 3 9 2" xfId="4436"/>
    <cellStyle name="Normal 4 3 9 3" xfId="5251"/>
    <cellStyle name="Normal 4 3 9 4" xfId="2843"/>
    <cellStyle name="Normal 4 3 9 5" xfId="2744"/>
    <cellStyle name="Normal 4 3 9 6" xfId="6594"/>
    <cellStyle name="Normal 4 3 9 7" xfId="5578"/>
    <cellStyle name="Normal 4 3 9 8" xfId="5389"/>
    <cellStyle name="Normal 4 3 9 9" xfId="6787"/>
    <cellStyle name="Normal 4 30" xfId="5372"/>
    <cellStyle name="Normal 4 31" xfId="5438"/>
    <cellStyle name="Normal 4 32" xfId="6052"/>
    <cellStyle name="Normal 4 33" xfId="5921"/>
    <cellStyle name="Normal 4 4" xfId="1763"/>
    <cellStyle name="Normal 4 4 10" xfId="2913"/>
    <cellStyle name="Normal 4 4 11" xfId="5195"/>
    <cellStyle name="Normal 4 4 12" xfId="5801"/>
    <cellStyle name="Normal 4 4 13" xfId="6699"/>
    <cellStyle name="Normal 4 4 14" xfId="6310"/>
    <cellStyle name="Normal 4 4 15" xfId="5621"/>
    <cellStyle name="Normal 4 4 16" xfId="5786"/>
    <cellStyle name="Normal 4 4 17" xfId="6668"/>
    <cellStyle name="Normal 4 4 18" xfId="6003"/>
    <cellStyle name="Normal 4 4 19" xfId="5508"/>
    <cellStyle name="Normal 4 4 2" xfId="1804"/>
    <cellStyle name="Normal 4 4 2 10" xfId="6157"/>
    <cellStyle name="Normal 4 4 2 11" xfId="5583"/>
    <cellStyle name="Normal 4 4 2 12" xfId="6842"/>
    <cellStyle name="Normal 4 4 2 13" xfId="6210"/>
    <cellStyle name="Normal 4 4 2 14" xfId="6279"/>
    <cellStyle name="Normal 4 4 2 15" xfId="6434"/>
    <cellStyle name="Normal 4 4 2 16" xfId="6681"/>
    <cellStyle name="Normal 4 4 2 17" xfId="5390"/>
    <cellStyle name="Normal 4 4 2 18" xfId="5729"/>
    <cellStyle name="Normal 4 4 2 19" xfId="5839"/>
    <cellStyle name="Normal 4 4 2 2" xfId="3099"/>
    <cellStyle name="Normal 4 4 2 2 10" xfId="6487"/>
    <cellStyle name="Normal 4 4 2 2 11" xfId="6189"/>
    <cellStyle name="Normal 4 4 2 2 12" xfId="6537"/>
    <cellStyle name="Normal 4 4 2 2 13" xfId="6240"/>
    <cellStyle name="Normal 4 4 2 2 14" xfId="6556"/>
    <cellStyle name="Normal 4 4 2 2 15" xfId="5778"/>
    <cellStyle name="Normal 4 4 2 2 2" xfId="4002"/>
    <cellStyle name="Normal 4 4 2 2 3" xfId="5205"/>
    <cellStyle name="Normal 4 4 2 2 4" xfId="5214"/>
    <cellStyle name="Normal 4 4 2 2 5" xfId="2770"/>
    <cellStyle name="Normal 4 4 2 2 6" xfId="6442"/>
    <cellStyle name="Normal 4 4 2 2 7" xfId="6406"/>
    <cellStyle name="Normal 4 4 2 2 8" xfId="6420"/>
    <cellStyle name="Normal 4 4 2 2 9" xfId="6369"/>
    <cellStyle name="Normal 4 4 2 3" xfId="3460"/>
    <cellStyle name="Normal 4 4 2 4" xfId="4677"/>
    <cellStyle name="Normal 4 4 2 5" xfId="3538"/>
    <cellStyle name="Normal 4 4 2 6" xfId="3791"/>
    <cellStyle name="Normal 4 4 2 7" xfId="5118"/>
    <cellStyle name="Normal 4 4 2 8" xfId="2906"/>
    <cellStyle name="Normal 4 4 2 9" xfId="2956"/>
    <cellStyle name="Normal 4 4 20" xfId="5882"/>
    <cellStyle name="Normal 4 4 21" xfId="6808"/>
    <cellStyle name="Normal 4 4 3" xfId="2676"/>
    <cellStyle name="Normal 4 4 4" xfId="2650"/>
    <cellStyle name="Normal 4 4 5" xfId="2887"/>
    <cellStyle name="Normal 4 4 5 10" xfId="6965"/>
    <cellStyle name="Normal 4 4 5 11" xfId="7025"/>
    <cellStyle name="Normal 4 4 5 12" xfId="7076"/>
    <cellStyle name="Normal 4 4 5 13" xfId="7121"/>
    <cellStyle name="Normal 4 4 5 14" xfId="7161"/>
    <cellStyle name="Normal 4 4 5 15" xfId="7196"/>
    <cellStyle name="Normal 4 4 5 2" xfId="4515"/>
    <cellStyle name="Normal 4 4 5 3" xfId="5257"/>
    <cellStyle name="Normal 4 4 5 4" xfId="5341"/>
    <cellStyle name="Normal 4 4 5 5" xfId="2812"/>
    <cellStyle name="Normal 4 4 5 6" xfId="6621"/>
    <cellStyle name="Normal 4 4 5 7" xfId="6085"/>
    <cellStyle name="Normal 4 4 5 8" xfId="5492"/>
    <cellStyle name="Normal 4 4 5 9" xfId="6746"/>
    <cellStyle name="Normal 4 4 6" xfId="4457"/>
    <cellStyle name="Normal 4 4 7" xfId="4946"/>
    <cellStyle name="Normal 4 4 8" xfId="5048"/>
    <cellStyle name="Normal 4 4 9" xfId="2807"/>
    <cellStyle name="Normal 4 5" xfId="1788"/>
    <cellStyle name="Normal 4 6" xfId="2051"/>
    <cellStyle name="Normal 4 7" xfId="2107"/>
    <cellStyle name="Normal 4 8" xfId="2058"/>
    <cellStyle name="Normal 4 9" xfId="2053"/>
    <cellStyle name="Normal 40" xfId="2424"/>
    <cellStyle name="Normal 40 10" xfId="7541"/>
    <cellStyle name="Normal 40 11" xfId="7577"/>
    <cellStyle name="Normal 40 12" xfId="7613"/>
    <cellStyle name="Normal 40 13" xfId="7649"/>
    <cellStyle name="Normal 40 14" xfId="7685"/>
    <cellStyle name="Normal 40 15" xfId="7721"/>
    <cellStyle name="Normal 40 16" xfId="7757"/>
    <cellStyle name="Normal 40 17" xfId="7793"/>
    <cellStyle name="Normal 40 18" xfId="7829"/>
    <cellStyle name="Normal 40 19" xfId="7865"/>
    <cellStyle name="Normal 40 2" xfId="6889"/>
    <cellStyle name="Normal 40 20" xfId="7901"/>
    <cellStyle name="Normal 40 21" xfId="7937"/>
    <cellStyle name="Normal 40 22" xfId="7973"/>
    <cellStyle name="Normal 40 23" xfId="8009"/>
    <cellStyle name="Normal 40 24" xfId="8045"/>
    <cellStyle name="Normal 40 25" xfId="8081"/>
    <cellStyle name="Normal 40 26" xfId="8116"/>
    <cellStyle name="Normal 40 27" xfId="8151"/>
    <cellStyle name="Normal 40 28" xfId="8186"/>
    <cellStyle name="Normal 40 29" xfId="8221"/>
    <cellStyle name="Normal 40 3" xfId="7289"/>
    <cellStyle name="Normal 40 30" xfId="8256"/>
    <cellStyle name="Normal 40 31" xfId="8291"/>
    <cellStyle name="Normal 40 32" xfId="8326"/>
    <cellStyle name="Normal 40 33" xfId="8361"/>
    <cellStyle name="Normal 40 34" xfId="8396"/>
    <cellStyle name="Normal 40 35" xfId="8430"/>
    <cellStyle name="Normal 40 36" xfId="8466"/>
    <cellStyle name="Normal 40 4" xfId="7325"/>
    <cellStyle name="Normal 40 5" xfId="7361"/>
    <cellStyle name="Normal 40 6" xfId="7397"/>
    <cellStyle name="Normal 40 7" xfId="7433"/>
    <cellStyle name="Normal 40 8" xfId="7469"/>
    <cellStyle name="Normal 40 9" xfId="7505"/>
    <cellStyle name="Normal 41" xfId="2425"/>
    <cellStyle name="Normal 41 10" xfId="7542"/>
    <cellStyle name="Normal 41 11" xfId="7578"/>
    <cellStyle name="Normal 41 12" xfId="7614"/>
    <cellStyle name="Normal 41 13" xfId="7650"/>
    <cellStyle name="Normal 41 14" xfId="7686"/>
    <cellStyle name="Normal 41 15" xfId="7722"/>
    <cellStyle name="Normal 41 16" xfId="7758"/>
    <cellStyle name="Normal 41 17" xfId="7794"/>
    <cellStyle name="Normal 41 18" xfId="7830"/>
    <cellStyle name="Normal 41 19" xfId="7866"/>
    <cellStyle name="Normal 41 2" xfId="6890"/>
    <cellStyle name="Normal 41 20" xfId="7902"/>
    <cellStyle name="Normal 41 21" xfId="7938"/>
    <cellStyle name="Normal 41 22" xfId="7974"/>
    <cellStyle name="Normal 41 23" xfId="8010"/>
    <cellStyle name="Normal 41 24" xfId="8046"/>
    <cellStyle name="Normal 41 25" xfId="8082"/>
    <cellStyle name="Normal 41 26" xfId="8117"/>
    <cellStyle name="Normal 41 27" xfId="8152"/>
    <cellStyle name="Normal 41 28" xfId="8187"/>
    <cellStyle name="Normal 41 29" xfId="8222"/>
    <cellStyle name="Normal 41 3" xfId="7290"/>
    <cellStyle name="Normal 41 30" xfId="8257"/>
    <cellStyle name="Normal 41 31" xfId="8292"/>
    <cellStyle name="Normal 41 32" xfId="8327"/>
    <cellStyle name="Normal 41 33" xfId="8362"/>
    <cellStyle name="Normal 41 34" xfId="8397"/>
    <cellStyle name="Normal 41 35" xfId="8431"/>
    <cellStyle name="Normal 41 36" xfId="8467"/>
    <cellStyle name="Normal 41 4" xfId="7326"/>
    <cellStyle name="Normal 41 5" xfId="7362"/>
    <cellStyle name="Normal 41 6" xfId="7398"/>
    <cellStyle name="Normal 41 7" xfId="7434"/>
    <cellStyle name="Normal 41 8" xfId="7470"/>
    <cellStyle name="Normal 41 9" xfId="7506"/>
    <cellStyle name="Normal 42" xfId="2426"/>
    <cellStyle name="Normal 42 10" xfId="7543"/>
    <cellStyle name="Normal 42 11" xfId="7579"/>
    <cellStyle name="Normal 42 12" xfId="7615"/>
    <cellStyle name="Normal 42 13" xfId="7651"/>
    <cellStyle name="Normal 42 14" xfId="7687"/>
    <cellStyle name="Normal 42 15" xfId="7723"/>
    <cellStyle name="Normal 42 16" xfId="7759"/>
    <cellStyle name="Normal 42 17" xfId="7795"/>
    <cellStyle name="Normal 42 18" xfId="7831"/>
    <cellStyle name="Normal 42 19" xfId="7867"/>
    <cellStyle name="Normal 42 2" xfId="6891"/>
    <cellStyle name="Normal 42 20" xfId="7903"/>
    <cellStyle name="Normal 42 21" xfId="7939"/>
    <cellStyle name="Normal 42 22" xfId="7975"/>
    <cellStyle name="Normal 42 23" xfId="8011"/>
    <cellStyle name="Normal 42 24" xfId="8047"/>
    <cellStyle name="Normal 42 25" xfId="8083"/>
    <cellStyle name="Normal 42 26" xfId="8118"/>
    <cellStyle name="Normal 42 27" xfId="8153"/>
    <cellStyle name="Normal 42 28" xfId="8188"/>
    <cellStyle name="Normal 42 29" xfId="8223"/>
    <cellStyle name="Normal 42 3" xfId="7291"/>
    <cellStyle name="Normal 42 30" xfId="8258"/>
    <cellStyle name="Normal 42 31" xfId="8293"/>
    <cellStyle name="Normal 42 32" xfId="8328"/>
    <cellStyle name="Normal 42 33" xfId="8363"/>
    <cellStyle name="Normal 42 34" xfId="8398"/>
    <cellStyle name="Normal 42 35" xfId="8432"/>
    <cellStyle name="Normal 42 36" xfId="8468"/>
    <cellStyle name="Normal 42 4" xfId="7327"/>
    <cellStyle name="Normal 42 5" xfId="7363"/>
    <cellStyle name="Normal 42 6" xfId="7399"/>
    <cellStyle name="Normal 42 7" xfId="7435"/>
    <cellStyle name="Normal 42 8" xfId="7471"/>
    <cellStyle name="Normal 42 9" xfId="7507"/>
    <cellStyle name="Normal 43" xfId="2427"/>
    <cellStyle name="Normal 43 10" xfId="7544"/>
    <cellStyle name="Normal 43 11" xfId="7580"/>
    <cellStyle name="Normal 43 12" xfId="7616"/>
    <cellStyle name="Normal 43 13" xfId="7652"/>
    <cellStyle name="Normal 43 14" xfId="7688"/>
    <cellStyle name="Normal 43 15" xfId="7724"/>
    <cellStyle name="Normal 43 16" xfId="7760"/>
    <cellStyle name="Normal 43 17" xfId="7796"/>
    <cellStyle name="Normal 43 18" xfId="7832"/>
    <cellStyle name="Normal 43 19" xfId="7868"/>
    <cellStyle name="Normal 43 2" xfId="6892"/>
    <cellStyle name="Normal 43 20" xfId="7904"/>
    <cellStyle name="Normal 43 21" xfId="7940"/>
    <cellStyle name="Normal 43 22" xfId="7976"/>
    <cellStyle name="Normal 43 23" xfId="8012"/>
    <cellStyle name="Normal 43 24" xfId="8048"/>
    <cellStyle name="Normal 43 25" xfId="8084"/>
    <cellStyle name="Normal 43 26" xfId="8119"/>
    <cellStyle name="Normal 43 27" xfId="8154"/>
    <cellStyle name="Normal 43 28" xfId="8189"/>
    <cellStyle name="Normal 43 29" xfId="8224"/>
    <cellStyle name="Normal 43 3" xfId="7292"/>
    <cellStyle name="Normal 43 30" xfId="8259"/>
    <cellStyle name="Normal 43 31" xfId="8294"/>
    <cellStyle name="Normal 43 32" xfId="8329"/>
    <cellStyle name="Normal 43 33" xfId="8364"/>
    <cellStyle name="Normal 43 34" xfId="8399"/>
    <cellStyle name="Normal 43 35" xfId="8433"/>
    <cellStyle name="Normal 43 36" xfId="8469"/>
    <cellStyle name="Normal 43 4" xfId="7328"/>
    <cellStyle name="Normal 43 5" xfId="7364"/>
    <cellStyle name="Normal 43 6" xfId="7400"/>
    <cellStyle name="Normal 43 7" xfId="7436"/>
    <cellStyle name="Normal 43 8" xfId="7472"/>
    <cellStyle name="Normal 43 9" xfId="7508"/>
    <cellStyle name="Normal 44" xfId="2428"/>
    <cellStyle name="Normal 44 10" xfId="7545"/>
    <cellStyle name="Normal 44 11" xfId="7581"/>
    <cellStyle name="Normal 44 12" xfId="7617"/>
    <cellStyle name="Normal 44 13" xfId="7653"/>
    <cellStyle name="Normal 44 14" xfId="7689"/>
    <cellStyle name="Normal 44 15" xfId="7725"/>
    <cellStyle name="Normal 44 16" xfId="7761"/>
    <cellStyle name="Normal 44 17" xfId="7797"/>
    <cellStyle name="Normal 44 18" xfId="7833"/>
    <cellStyle name="Normal 44 19" xfId="7869"/>
    <cellStyle name="Normal 44 2" xfId="6893"/>
    <cellStyle name="Normal 44 20" xfId="7905"/>
    <cellStyle name="Normal 44 21" xfId="7941"/>
    <cellStyle name="Normal 44 22" xfId="7977"/>
    <cellStyle name="Normal 44 23" xfId="8013"/>
    <cellStyle name="Normal 44 24" xfId="8049"/>
    <cellStyle name="Normal 44 25" xfId="8085"/>
    <cellStyle name="Normal 44 26" xfId="8120"/>
    <cellStyle name="Normal 44 27" xfId="8155"/>
    <cellStyle name="Normal 44 28" xfId="8190"/>
    <cellStyle name="Normal 44 29" xfId="8225"/>
    <cellStyle name="Normal 44 3" xfId="7293"/>
    <cellStyle name="Normal 44 30" xfId="8260"/>
    <cellStyle name="Normal 44 31" xfId="8295"/>
    <cellStyle name="Normal 44 32" xfId="8330"/>
    <cellStyle name="Normal 44 33" xfId="8365"/>
    <cellStyle name="Normal 44 34" xfId="8400"/>
    <cellStyle name="Normal 44 35" xfId="8434"/>
    <cellStyle name="Normal 44 36" xfId="8470"/>
    <cellStyle name="Normal 44 4" xfId="7329"/>
    <cellStyle name="Normal 44 5" xfId="7365"/>
    <cellStyle name="Normal 44 6" xfId="7401"/>
    <cellStyle name="Normal 44 7" xfId="7437"/>
    <cellStyle name="Normal 44 8" xfId="7473"/>
    <cellStyle name="Normal 44 9" xfId="7509"/>
    <cellStyle name="Normal 45" xfId="2429"/>
    <cellStyle name="Normal 46" xfId="2430"/>
    <cellStyle name="Normal 47" xfId="2431"/>
    <cellStyle name="Normal 48" xfId="2432"/>
    <cellStyle name="Normal 49" xfId="2433"/>
    <cellStyle name="Normal 5" xfId="60"/>
    <cellStyle name="Normal 5 10" xfId="2391"/>
    <cellStyle name="Normal 5 11" xfId="2577"/>
    <cellStyle name="Normal 5 12" xfId="2611"/>
    <cellStyle name="Normal 5 13" xfId="2622"/>
    <cellStyle name="Normal 5 13 10" xfId="6123"/>
    <cellStyle name="Normal 5 13 11" xfId="6804"/>
    <cellStyle name="Normal 5 13 12" xfId="6942"/>
    <cellStyle name="Normal 5 13 13" xfId="7002"/>
    <cellStyle name="Normal 5 13 14" xfId="7056"/>
    <cellStyle name="Normal 5 13 15" xfId="7102"/>
    <cellStyle name="Normal 5 13 16" xfId="7144"/>
    <cellStyle name="Normal 5 13 17" xfId="7179"/>
    <cellStyle name="Normal 5 13 18" xfId="7205"/>
    <cellStyle name="Normal 5 13 19" xfId="7224"/>
    <cellStyle name="Normal 5 13 2" xfId="3023"/>
    <cellStyle name="Normal 5 13 2 10" xfId="7072"/>
    <cellStyle name="Normal 5 13 2 11" xfId="7118"/>
    <cellStyle name="Normal 5 13 2 12" xfId="7158"/>
    <cellStyle name="Normal 5 13 2 13" xfId="7193"/>
    <cellStyle name="Normal 5 13 2 14" xfId="7219"/>
    <cellStyle name="Normal 5 13 2 15" xfId="7237"/>
    <cellStyle name="Normal 5 13 2 2" xfId="4523"/>
    <cellStyle name="Normal 5 13 2 3" xfId="5263"/>
    <cellStyle name="Normal 5 13 2 4" xfId="2973"/>
    <cellStyle name="Normal 5 13 2 5" xfId="2877"/>
    <cellStyle name="Normal 5 13 2 6" xfId="6628"/>
    <cellStyle name="Normal 5 13 2 7" xfId="6015"/>
    <cellStyle name="Normal 5 13 2 8" xfId="6960"/>
    <cellStyle name="Normal 5 13 2 9" xfId="7020"/>
    <cellStyle name="Normal 5 13 3" xfId="4716"/>
    <cellStyle name="Normal 5 13 4" xfId="4905"/>
    <cellStyle name="Normal 5 13 5" xfId="5013"/>
    <cellStyle name="Normal 5 13 6" xfId="5075"/>
    <cellStyle name="Normal 5 13 7" xfId="2924"/>
    <cellStyle name="Normal 5 13 8" xfId="4552"/>
    <cellStyle name="Normal 5 13 9" xfId="5232"/>
    <cellStyle name="Normal 5 14" xfId="2703"/>
    <cellStyle name="Normal 5 15" xfId="2729"/>
    <cellStyle name="Normal 5 15 10" xfId="5516"/>
    <cellStyle name="Normal 5 15 11" xfId="6764"/>
    <cellStyle name="Normal 5 15 12" xfId="6049"/>
    <cellStyle name="Normal 5 15 13" xfId="6572"/>
    <cellStyle name="Normal 5 15 14" xfId="5874"/>
    <cellStyle name="Normal 5 15 15" xfId="6417"/>
    <cellStyle name="Normal 5 15 2" xfId="3081"/>
    <cellStyle name="Normal 5 15 3" xfId="5113"/>
    <cellStyle name="Normal 5 15 4" xfId="2792"/>
    <cellStyle name="Normal 5 15 5" xfId="5154"/>
    <cellStyle name="Normal 5 15 6" xfId="6147"/>
    <cellStyle name="Normal 5 15 7" xfId="5792"/>
    <cellStyle name="Normal 5 15 8" xfId="5692"/>
    <cellStyle name="Normal 5 15 9" xfId="5840"/>
    <cellStyle name="Normal 5 16" xfId="4708"/>
    <cellStyle name="Normal 5 17" xfId="4351"/>
    <cellStyle name="Normal 5 18" xfId="4821"/>
    <cellStyle name="Normal 5 19" xfId="3004"/>
    <cellStyle name="Normal 5 19 10" xfId="7230"/>
    <cellStyle name="Normal 5 19 11" xfId="7242"/>
    <cellStyle name="Normal 5 19 2" xfId="6856"/>
    <cellStyle name="Normal 5 19 3" xfId="6952"/>
    <cellStyle name="Normal 5 19 4" xfId="7012"/>
    <cellStyle name="Normal 5 19 5" xfId="7064"/>
    <cellStyle name="Normal 5 19 6" xfId="7110"/>
    <cellStyle name="Normal 5 19 7" xfId="7151"/>
    <cellStyle name="Normal 5 19 8" xfId="7186"/>
    <cellStyle name="Normal 5 19 9" xfId="7212"/>
    <cellStyle name="Normal 5 2" xfId="63"/>
    <cellStyle name="Normal 5 2 10" xfId="4275"/>
    <cellStyle name="Normal 5 2 11" xfId="4830"/>
    <cellStyle name="Normal 5 2 12" xfId="4973"/>
    <cellStyle name="Normal 5 2 13" xfId="2999"/>
    <cellStyle name="Normal 5 2 14" xfId="2953"/>
    <cellStyle name="Normal 5 2 15" xfId="2942"/>
    <cellStyle name="Normal 5 2 16" xfId="5394"/>
    <cellStyle name="Normal 5 2 17" xfId="6497"/>
    <cellStyle name="Normal 5 2 18" xfId="5677"/>
    <cellStyle name="Normal 5 2 19" xfId="5754"/>
    <cellStyle name="Normal 5 2 2" xfId="1769"/>
    <cellStyle name="Normal 5 2 2 10" xfId="2961"/>
    <cellStyle name="Normal 5 2 2 11" xfId="5362"/>
    <cellStyle name="Normal 5 2 2 12" xfId="5404"/>
    <cellStyle name="Normal 5 2 2 13" xfId="6063"/>
    <cellStyle name="Normal 5 2 2 14" xfId="5712"/>
    <cellStyle name="Normal 5 2 2 15" xfId="6745"/>
    <cellStyle name="Normal 5 2 2 16" xfId="6399"/>
    <cellStyle name="Normal 5 2 2 17" xfId="5652"/>
    <cellStyle name="Normal 5 2 2 18" xfId="6328"/>
    <cellStyle name="Normal 5 2 2 19" xfId="5569"/>
    <cellStyle name="Normal 5 2 2 2" xfId="1779"/>
    <cellStyle name="Normal 5 2 2 2 10" xfId="6163"/>
    <cellStyle name="Normal 5 2 2 2 11" xfId="5571"/>
    <cellStyle name="Normal 5 2 2 2 12" xfId="5543"/>
    <cellStyle name="Normal 5 2 2 2 13" xfId="6679"/>
    <cellStyle name="Normal 5 2 2 2 14" xfId="5960"/>
    <cellStyle name="Normal 5 2 2 2 15" xfId="5653"/>
    <cellStyle name="Normal 5 2 2 2 16" xfId="5881"/>
    <cellStyle name="Normal 5 2 2 2 17" xfId="6673"/>
    <cellStyle name="Normal 5 2 2 2 18" xfId="6390"/>
    <cellStyle name="Normal 5 2 2 2 19" xfId="6771"/>
    <cellStyle name="Normal 5 2 2 2 2" xfId="3108"/>
    <cellStyle name="Normal 5 2 2 2 2 10" xfId="6724"/>
    <cellStyle name="Normal 5 2 2 2 2 11" xfId="6078"/>
    <cellStyle name="Normal 5 2 2 2 2 12" xfId="6959"/>
    <cellStyle name="Normal 5 2 2 2 2 13" xfId="7019"/>
    <cellStyle name="Normal 5 2 2 2 2 14" xfId="7071"/>
    <cellStyle name="Normal 5 2 2 2 2 15" xfId="7117"/>
    <cellStyle name="Normal 5 2 2 2 2 2" xfId="3119"/>
    <cellStyle name="Normal 5 2 2 2 2 3" xfId="5129"/>
    <cellStyle name="Normal 5 2 2 2 2 4" xfId="5346"/>
    <cellStyle name="Normal 5 2 2 2 2 5" xfId="5186"/>
    <cellStyle name="Normal 5 2 2 2 2 6" xfId="6169"/>
    <cellStyle name="Normal 5 2 2 2 2 7" xfId="5554"/>
    <cellStyle name="Normal 5 2 2 2 2 8" xfId="5815"/>
    <cellStyle name="Normal 5 2 2 2 2 9" xfId="6143"/>
    <cellStyle name="Normal 5 2 2 2 3" xfId="4169"/>
    <cellStyle name="Normal 5 2 2 2 4" xfId="4506"/>
    <cellStyle name="Normal 5 2 2 2 5" xfId="4622"/>
    <cellStyle name="Normal 5 2 2 2 6" xfId="4360"/>
    <cellStyle name="Normal 5 2 2 2 7" xfId="5123"/>
    <cellStyle name="Normal 5 2 2 2 8" xfId="2923"/>
    <cellStyle name="Normal 5 2 2 2 9" xfId="5359"/>
    <cellStyle name="Normal 5 2 2 20" xfId="5397"/>
    <cellStyle name="Normal 5 2 2 21" xfId="5851"/>
    <cellStyle name="Normal 5 2 2 3" xfId="2635"/>
    <cellStyle name="Normal 5 2 2 4" xfId="2678"/>
    <cellStyle name="Normal 5 2 2 5" xfId="2743"/>
    <cellStyle name="Normal 5 2 2 5 10" xfId="6986"/>
    <cellStyle name="Normal 5 2 2 5 11" xfId="7043"/>
    <cellStyle name="Normal 5 2 2 5 12" xfId="7091"/>
    <cellStyle name="Normal 5 2 2 5 13" xfId="7135"/>
    <cellStyle name="Normal 5 2 2 5 14" xfId="7171"/>
    <cellStyle name="Normal 5 2 2 5 15" xfId="7202"/>
    <cellStyle name="Normal 5 2 2 5 2" xfId="4411"/>
    <cellStyle name="Normal 5 2 2 5 3" xfId="5245"/>
    <cellStyle name="Normal 5 2 2 5 4" xfId="2809"/>
    <cellStyle name="Normal 5 2 2 5 5" xfId="2839"/>
    <cellStyle name="Normal 5 2 2 5 6" xfId="6583"/>
    <cellStyle name="Normal 5 2 2 5 7" xfId="5848"/>
    <cellStyle name="Normal 5 2 2 5 8" xfId="5793"/>
    <cellStyle name="Normal 5 2 2 5 9" xfId="6923"/>
    <cellStyle name="Normal 5 2 2 6" xfId="3131"/>
    <cellStyle name="Normal 5 2 2 7" xfId="4851"/>
    <cellStyle name="Normal 5 2 2 8" xfId="4989"/>
    <cellStyle name="Normal 5 2 2 9" xfId="2996"/>
    <cellStyle name="Normal 5 2 20" xfId="5949"/>
    <cellStyle name="Normal 5 2 21" xfId="6289"/>
    <cellStyle name="Normal 5 2 22" xfId="6927"/>
    <cellStyle name="Normal 5 2 23" xfId="6989"/>
    <cellStyle name="Normal 5 2 24" xfId="7045"/>
    <cellStyle name="Normal 5 2 25" xfId="7092"/>
    <cellStyle name="Normal 5 2 3" xfId="2022"/>
    <cellStyle name="Normal 5 2 4" xfId="2047"/>
    <cellStyle name="Normal 5 2 5" xfId="2091"/>
    <cellStyle name="Normal 5 2 6" xfId="2612"/>
    <cellStyle name="Normal 5 2 7" xfId="2627"/>
    <cellStyle name="Normal 5 2 7 10" xfId="6126"/>
    <cellStyle name="Normal 5 2 7 11" xfId="6846"/>
    <cellStyle name="Normal 5 2 7 12" xfId="5889"/>
    <cellStyle name="Normal 5 2 7 13" xfId="6371"/>
    <cellStyle name="Normal 5 2 7 14" xfId="6388"/>
    <cellStyle name="Normal 5 2 7 15" xfId="6251"/>
    <cellStyle name="Normal 5 2 7 16" xfId="5370"/>
    <cellStyle name="Normal 5 2 7 17" xfId="5486"/>
    <cellStyle name="Normal 5 2 7 18" xfId="6031"/>
    <cellStyle name="Normal 5 2 7 19" xfId="5925"/>
    <cellStyle name="Normal 5 2 7 2" xfId="3026"/>
    <cellStyle name="Normal 5 2 7 2 10" xfId="6559"/>
    <cellStyle name="Normal 5 2 7 2 11" xfId="6413"/>
    <cellStyle name="Normal 5 2 7 2 12" xfId="6708"/>
    <cellStyle name="Normal 5 2 7 2 13" xfId="5876"/>
    <cellStyle name="Normal 5 2 7 2 14" xfId="6944"/>
    <cellStyle name="Normal 5 2 7 2 15" xfId="7004"/>
    <cellStyle name="Normal 5 2 7 2 2" xfId="4528"/>
    <cellStyle name="Normal 5 2 7 2 3" xfId="5268"/>
    <cellStyle name="Normal 5 2 7 2 4" xfId="2721"/>
    <cellStyle name="Normal 5 2 7 2 5" xfId="5153"/>
    <cellStyle name="Normal 5 2 7 2 6" xfId="6633"/>
    <cellStyle name="Normal 5 2 7 2 7" xfId="6551"/>
    <cellStyle name="Normal 5 2 7 2 8" xfId="6740"/>
    <cellStyle name="Normal 5 2 7 2 9" xfId="6357"/>
    <cellStyle name="Normal 5 2 7 3" xfId="4720"/>
    <cellStyle name="Normal 5 2 7 4" xfId="4909"/>
    <cellStyle name="Normal 5 2 7 5" xfId="5017"/>
    <cellStyle name="Normal 5 2 7 6" xfId="5079"/>
    <cellStyle name="Normal 5 2 7 7" xfId="2957"/>
    <cellStyle name="Normal 5 2 7 8" xfId="2766"/>
    <cellStyle name="Normal 5 2 7 9" xfId="2789"/>
    <cellStyle name="Normal 5 2 8" xfId="2698"/>
    <cellStyle name="Normal 5 2 9" xfId="2734"/>
    <cellStyle name="Normal 5 2 9 10" xfId="6443"/>
    <cellStyle name="Normal 5 2 9 11" xfId="5779"/>
    <cellStyle name="Normal 5 2 9 12" xfId="6338"/>
    <cellStyle name="Normal 5 2 9 13" xfId="5972"/>
    <cellStyle name="Normal 5 2 9 14" xfId="5735"/>
    <cellStyle name="Normal 5 2 9 15" xfId="6416"/>
    <cellStyle name="Normal 5 2 9 2" xfId="4269"/>
    <cellStyle name="Normal 5 2 9 3" xfId="5230"/>
    <cellStyle name="Normal 5 2 9 4" xfId="2841"/>
    <cellStyle name="Normal 5 2 9 5" xfId="5333"/>
    <cellStyle name="Normal 5 2 9 6" xfId="6528"/>
    <cellStyle name="Normal 5 2 9 7" xfId="5710"/>
    <cellStyle name="Normal 5 2 9 8" xfId="5424"/>
    <cellStyle name="Normal 5 2 9 9" xfId="6425"/>
    <cellStyle name="Normal 5 20" xfId="5323"/>
    <cellStyle name="Normal 5 21" xfId="2866"/>
    <cellStyle name="Normal 5 22" xfId="5383"/>
    <cellStyle name="Normal 5 23" xfId="6759"/>
    <cellStyle name="Normal 5 24" xfId="5973"/>
    <cellStyle name="Normal 5 25" xfId="5783"/>
    <cellStyle name="Normal 5 26" xfId="6509"/>
    <cellStyle name="Normal 5 27" xfId="6297"/>
    <cellStyle name="Normal 5 28" xfId="5845"/>
    <cellStyle name="Normal 5 29" xfId="6256"/>
    <cellStyle name="Normal 5 3" xfId="102"/>
    <cellStyle name="Normal 5 3 10" xfId="4707"/>
    <cellStyle name="Normal 5 3 11" xfId="4864"/>
    <cellStyle name="Normal 5 3 12" xfId="4996"/>
    <cellStyle name="Normal 5 3 13" xfId="4554"/>
    <cellStyle name="Normal 5 3 14" xfId="2948"/>
    <cellStyle name="Normal 5 3 15" xfId="2970"/>
    <cellStyle name="Normal 5 3 16" xfId="5402"/>
    <cellStyle name="Normal 5 3 17" xfId="6065"/>
    <cellStyle name="Normal 5 3 18" xfId="5707"/>
    <cellStyle name="Normal 5 3 19" xfId="5461"/>
    <cellStyle name="Normal 5 3 2" xfId="1776"/>
    <cellStyle name="Normal 5 3 2 10" xfId="3007"/>
    <cellStyle name="Normal 5 3 2 11" xfId="5337"/>
    <cellStyle name="Normal 5 3 2 12" xfId="5417"/>
    <cellStyle name="Normal 5 3 2 13" xfId="6056"/>
    <cellStyle name="Normal 5 3 2 14" xfId="5789"/>
    <cellStyle name="Normal 5 3 2 15" xfId="6053"/>
    <cellStyle name="Normal 5 3 2 16" xfId="5880"/>
    <cellStyle name="Normal 5 3 2 17" xfId="6248"/>
    <cellStyle name="Normal 5 3 2 18" xfId="5680"/>
    <cellStyle name="Normal 5 3 2 19" xfId="5658"/>
    <cellStyle name="Normal 5 3 2 2" xfId="1782"/>
    <cellStyle name="Normal 5 3 2 2 10" xfId="6167"/>
    <cellStyle name="Normal 5 3 2 2 11" xfId="5561"/>
    <cellStyle name="Normal 5 3 2 2 12" xfId="6327"/>
    <cellStyle name="Normal 5 3 2 2 13" xfId="5528"/>
    <cellStyle name="Normal 5 3 2 2 14" xfId="5844"/>
    <cellStyle name="Normal 5 3 2 2 15" xfId="6590"/>
    <cellStyle name="Normal 5 3 2 2 16" xfId="6239"/>
    <cellStyle name="Normal 5 3 2 2 17" xfId="6774"/>
    <cellStyle name="Normal 5 3 2 2 18" xfId="6592"/>
    <cellStyle name="Normal 5 3 2 2 19" xfId="6796"/>
    <cellStyle name="Normal 5 3 2 2 2" xfId="3116"/>
    <cellStyle name="Normal 5 3 2 2 2 10" xfId="6194"/>
    <cellStyle name="Normal 5 3 2 2 2 11" xfId="6428"/>
    <cellStyle name="Normal 5 3 2 2 2 12" xfId="5588"/>
    <cellStyle name="Normal 5 3 2 2 2 13" xfId="6262"/>
    <cellStyle name="Normal 5 3 2 2 2 14" xfId="5871"/>
    <cellStyle name="Normal 5 3 2 2 2 15" xfId="5996"/>
    <cellStyle name="Normal 5 3 2 2 2 2" xfId="3122"/>
    <cellStyle name="Normal 5 3 2 2 2 3" xfId="5132"/>
    <cellStyle name="Normal 5 3 2 2 2 4" xfId="2959"/>
    <cellStyle name="Normal 5 3 2 2 2 5" xfId="5178"/>
    <cellStyle name="Normal 5 3 2 2 2 6" xfId="6172"/>
    <cellStyle name="Normal 5 3 2 2 2 7" xfId="5434"/>
    <cellStyle name="Normal 5 3 2 2 2 8" xfId="5819"/>
    <cellStyle name="Normal 5 3 2 2 2 9" xfId="6016"/>
    <cellStyle name="Normal 5 3 2 2 3" xfId="4490"/>
    <cellStyle name="Normal 5 3 2 2 4" xfId="4467"/>
    <cellStyle name="Normal 5 3 2 2 5" xfId="4951"/>
    <cellStyle name="Normal 5 3 2 2 6" xfId="5051"/>
    <cellStyle name="Normal 5 3 2 2 7" xfId="5127"/>
    <cellStyle name="Normal 5 3 2 2 8" xfId="5142"/>
    <cellStyle name="Normal 5 3 2 2 9" xfId="2779"/>
    <cellStyle name="Normal 5 3 2 20" xfId="5753"/>
    <cellStyle name="Normal 5 3 2 21" xfId="6656"/>
    <cellStyle name="Normal 5 3 2 3" xfId="2638"/>
    <cellStyle name="Normal 5 3 2 4" xfId="2693"/>
    <cellStyle name="Normal 5 3 2 5" xfId="2753"/>
    <cellStyle name="Normal 5 3 2 5 10" xfId="5945"/>
    <cellStyle name="Normal 5 3 2 5 11" xfId="6517"/>
    <cellStyle name="Normal 5 3 2 5 12" xfId="5499"/>
    <cellStyle name="Normal 5 3 2 5 13" xfId="6546"/>
    <cellStyle name="Normal 5 3 2 5 14" xfId="6260"/>
    <cellStyle name="Normal 5 3 2 5 15" xfId="6779"/>
    <cellStyle name="Normal 5 3 2 5 2" xfId="3194"/>
    <cellStyle name="Normal 5 3 2 5 3" xfId="5145"/>
    <cellStyle name="Normal 5 3 2 5 4" xfId="2888"/>
    <cellStyle name="Normal 5 3 2 5 5" xfId="5169"/>
    <cellStyle name="Normal 5 3 2 5 6" xfId="6195"/>
    <cellStyle name="Normal 5 3 2 5 7" xfId="5449"/>
    <cellStyle name="Normal 5 3 2 5 8" xfId="6054"/>
    <cellStyle name="Normal 5 3 2 5 9" xfId="5784"/>
    <cellStyle name="Normal 5 3 2 6" xfId="4464"/>
    <cellStyle name="Normal 5 3 2 7" xfId="4945"/>
    <cellStyle name="Normal 5 3 2 8" xfId="5047"/>
    <cellStyle name="Normal 5 3 2 9" xfId="2992"/>
    <cellStyle name="Normal 5 3 20" xfId="6689"/>
    <cellStyle name="Normal 5 3 21" xfId="5648"/>
    <cellStyle name="Normal 5 3 22" xfId="6542"/>
    <cellStyle name="Normal 5 3 23" xfId="5743"/>
    <cellStyle name="Normal 5 3 24" xfId="6097"/>
    <cellStyle name="Normal 5 3 25" xfId="6577"/>
    <cellStyle name="Normal 5 3 3" xfId="2025"/>
    <cellStyle name="Normal 5 3 4" xfId="2041"/>
    <cellStyle name="Normal 5 3 5" xfId="2095"/>
    <cellStyle name="Normal 5 3 6" xfId="2613"/>
    <cellStyle name="Normal 5 3 7" xfId="2632"/>
    <cellStyle name="Normal 5 3 7 10" xfId="6134"/>
    <cellStyle name="Normal 5 3 7 11" xfId="5606"/>
    <cellStyle name="Normal 5 3 7 12" xfId="6843"/>
    <cellStyle name="Normal 5 3 7 13" xfId="6933"/>
    <cellStyle name="Normal 5 3 7 14" xfId="6994"/>
    <cellStyle name="Normal 5 3 7 15" xfId="7049"/>
    <cellStyle name="Normal 5 3 7 16" xfId="7095"/>
    <cellStyle name="Normal 5 3 7 17" xfId="7138"/>
    <cellStyle name="Normal 5 3 7 18" xfId="7174"/>
    <cellStyle name="Normal 5 3 7 19" xfId="7203"/>
    <cellStyle name="Normal 5 3 7 2" xfId="3049"/>
    <cellStyle name="Normal 5 3 7 2 10" xfId="6211"/>
    <cellStyle name="Normal 5 3 7 2 11" xfId="5414"/>
    <cellStyle name="Normal 5 3 7 2 12" xfId="5437"/>
    <cellStyle name="Normal 5 3 7 2 13" xfId="6709"/>
    <cellStyle name="Normal 5 3 7 2 14" xfId="6424"/>
    <cellStyle name="Normal 5 3 7 2 15" xfId="6089"/>
    <cellStyle name="Normal 5 3 7 2 2" xfId="4531"/>
    <cellStyle name="Normal 5 3 7 2 3" xfId="5271"/>
    <cellStyle name="Normal 5 3 7 2 4" xfId="2718"/>
    <cellStyle name="Normal 5 3 7 2 5" xfId="2920"/>
    <cellStyle name="Normal 5 3 7 2 6" xfId="6637"/>
    <cellStyle name="Normal 5 3 7 2 7" xfId="6080"/>
    <cellStyle name="Normal 5 3 7 2 8" xfId="5716"/>
    <cellStyle name="Normal 5 3 7 2 9" xfId="5385"/>
    <cellStyle name="Normal 5 3 7 3" xfId="4724"/>
    <cellStyle name="Normal 5 3 7 4" xfId="4914"/>
    <cellStyle name="Normal 5 3 7 5" xfId="5021"/>
    <cellStyle name="Normal 5 3 7 6" xfId="5082"/>
    <cellStyle name="Normal 5 3 7 7" xfId="5106"/>
    <cellStyle name="Normal 5 3 7 8" xfId="2831"/>
    <cellStyle name="Normal 5 3 7 9" xfId="2717"/>
    <cellStyle name="Normal 5 3 8" xfId="2707"/>
    <cellStyle name="Normal 5 3 9" xfId="2741"/>
    <cellStyle name="Normal 5 3 9 10" xfId="6963"/>
    <cellStyle name="Normal 5 3 9 11" xfId="7023"/>
    <cellStyle name="Normal 5 3 9 12" xfId="7074"/>
    <cellStyle name="Normal 5 3 9 13" xfId="7119"/>
    <cellStyle name="Normal 5 3 9 14" xfId="7159"/>
    <cellStyle name="Normal 5 3 9 15" xfId="7194"/>
    <cellStyle name="Normal 5 3 9 2" xfId="4435"/>
    <cellStyle name="Normal 5 3 9 3" xfId="5250"/>
    <cellStyle name="Normal 5 3 9 4" xfId="2814"/>
    <cellStyle name="Normal 5 3 9 5" xfId="2900"/>
    <cellStyle name="Normal 5 3 9 6" xfId="6593"/>
    <cellStyle name="Normal 5 3 9 7" xfId="5842"/>
    <cellStyle name="Normal 5 3 9 8" xfId="6483"/>
    <cellStyle name="Normal 5 3 9 9" xfId="5466"/>
    <cellStyle name="Normal 5 30" xfId="5555"/>
    <cellStyle name="Normal 5 31" xfId="5497"/>
    <cellStyle name="Normal 5 4" xfId="1764"/>
    <cellStyle name="Normal 5 4 10" xfId="2960"/>
    <cellStyle name="Normal 5 4 11" xfId="5303"/>
    <cellStyle name="Normal 5 4 12" xfId="5448"/>
    <cellStyle name="Normal 5 4 13" xfId="6721"/>
    <cellStyle name="Normal 5 4 14" xfId="5967"/>
    <cellStyle name="Normal 5 4 15" xfId="6747"/>
    <cellStyle name="Normal 5 4 16" xfId="5374"/>
    <cellStyle name="Normal 5 4 17" xfId="5490"/>
    <cellStyle name="Normal 5 4 18" xfId="6041"/>
    <cellStyle name="Normal 5 4 19" xfId="5992"/>
    <cellStyle name="Normal 5 4 2" xfId="1787"/>
    <cellStyle name="Normal 5 4 2 10" xfId="6158"/>
    <cellStyle name="Normal 5 4 2 11" xfId="5580"/>
    <cellStyle name="Normal 5 4 2 12" xfId="5387"/>
    <cellStyle name="Normal 5 4 2 13" xfId="6079"/>
    <cellStyle name="Normal 5 4 2 14" xfId="5732"/>
    <cellStyle name="Normal 5 4 2 15" xfId="6710"/>
    <cellStyle name="Normal 5 4 2 16" xfId="5884"/>
    <cellStyle name="Normal 5 4 2 17" xfId="5608"/>
    <cellStyle name="Normal 5 4 2 18" xfId="6287"/>
    <cellStyle name="Normal 5 4 2 19" xfId="6319"/>
    <cellStyle name="Normal 5 4 2 2" xfId="3100"/>
    <cellStyle name="Normal 5 4 2 2 10" xfId="6077"/>
    <cellStyle name="Normal 5 4 2 2 11" xfId="5910"/>
    <cellStyle name="Normal 5 4 2 2 12" xfId="6395"/>
    <cellStyle name="Normal 5 4 2 2 13" xfId="6305"/>
    <cellStyle name="Normal 5 4 2 2 14" xfId="6704"/>
    <cellStyle name="Normal 5 4 2 2 15" xfId="6484"/>
    <cellStyle name="Normal 5 4 2 2 2" xfId="3165"/>
    <cellStyle name="Normal 5 4 2 2 3" xfId="5144"/>
    <cellStyle name="Normal 5 4 2 2 4" xfId="2813"/>
    <cellStyle name="Normal 5 4 2 2 5" xfId="2713"/>
    <cellStyle name="Normal 5 4 2 2 6" xfId="6188"/>
    <cellStyle name="Normal 5 4 2 2 7" xfId="5688"/>
    <cellStyle name="Normal 5 4 2 2 8" xfId="6480"/>
    <cellStyle name="Normal 5 4 2 2 9" xfId="6465"/>
    <cellStyle name="Normal 5 4 2 3" xfId="3366"/>
    <cellStyle name="Normal 5 4 2 4" xfId="4475"/>
    <cellStyle name="Normal 5 4 2 5" xfId="4841"/>
    <cellStyle name="Normal 5 4 2 6" xfId="4980"/>
    <cellStyle name="Normal 5 4 2 7" xfId="5119"/>
    <cellStyle name="Normal 5 4 2 8" xfId="2916"/>
    <cellStyle name="Normal 5 4 2 9" xfId="2800"/>
    <cellStyle name="Normal 5 4 20" xfId="6203"/>
    <cellStyle name="Normal 5 4 21" xfId="6817"/>
    <cellStyle name="Normal 5 4 3" xfId="2647"/>
    <cellStyle name="Normal 5 4 4" xfId="2677"/>
    <cellStyle name="Normal 5 4 5" xfId="2767"/>
    <cellStyle name="Normal 5 4 5 10" xfId="7030"/>
    <cellStyle name="Normal 5 4 5 11" xfId="7079"/>
    <cellStyle name="Normal 5 4 5 12" xfId="7124"/>
    <cellStyle name="Normal 5 4 5 13" xfId="7162"/>
    <cellStyle name="Normal 5 4 5 14" xfId="7197"/>
    <cellStyle name="Normal 5 4 5 15" xfId="7220"/>
    <cellStyle name="Normal 5 4 5 2" xfId="4218"/>
    <cellStyle name="Normal 5 4 5 3" xfId="5227"/>
    <cellStyle name="Normal 5 4 5 4" xfId="2828"/>
    <cellStyle name="Normal 5 4 5 5" xfId="5298"/>
    <cellStyle name="Normal 5 4 5 6" xfId="6514"/>
    <cellStyle name="Normal 5 4 5 7" xfId="5903"/>
    <cellStyle name="Normal 5 4 5 8" xfId="6906"/>
    <cellStyle name="Normal 5 4 5 9" xfId="6971"/>
    <cellStyle name="Normal 5 4 6" xfId="3380"/>
    <cellStyle name="Normal 5 4 7" xfId="4916"/>
    <cellStyle name="Normal 5 4 8" xfId="5023"/>
    <cellStyle name="Normal 5 4 9" xfId="2737"/>
    <cellStyle name="Normal 5 5" xfId="2050"/>
    <cellStyle name="Normal 5 6" xfId="2060"/>
    <cellStyle name="Normal 5 7" xfId="2076"/>
    <cellStyle name="Normal 5 8" xfId="2153"/>
    <cellStyle name="Normal 5 8 2" xfId="4262"/>
    <cellStyle name="Normal 5 8 3" xfId="4288"/>
    <cellStyle name="Normal 5 8 4" xfId="3074"/>
    <cellStyle name="Normal 5 8 5" xfId="4159"/>
    <cellStyle name="Normal 5 8 6" xfId="4832"/>
    <cellStyle name="Normal 5 9" xfId="2161"/>
    <cellStyle name="Normal 5 9 2" xfId="4271"/>
    <cellStyle name="Normal 5 9 3" xfId="3088"/>
    <cellStyle name="Normal 5 9 4" xfId="4562"/>
    <cellStyle name="Normal 5 9 5" xfId="4781"/>
    <cellStyle name="Normal 5 9 6" xfId="4767"/>
    <cellStyle name="Normal 50" xfId="2434"/>
    <cellStyle name="Normal 51" xfId="2435"/>
    <cellStyle name="Normal 52" xfId="2436"/>
    <cellStyle name="Normal 53" xfId="2437"/>
    <cellStyle name="Normal 54" xfId="2438"/>
    <cellStyle name="Normal 55" xfId="2439"/>
    <cellStyle name="Normal 56" xfId="2440"/>
    <cellStyle name="Normal 57" xfId="2441"/>
    <cellStyle name="Normal 58" xfId="2442"/>
    <cellStyle name="Normal 59" xfId="2443"/>
    <cellStyle name="Normal 6" xfId="8"/>
    <cellStyle name="Normal 6 2" xfId="3019"/>
    <cellStyle name="Normal 6 3" xfId="4252"/>
    <cellStyle name="Normal 6 4" xfId="4291"/>
    <cellStyle name="Normal 6 5" xfId="4790"/>
    <cellStyle name="Normal 6 6" xfId="4814"/>
    <cellStyle name="Normal 6 7" xfId="6852"/>
    <cellStyle name="Normal 6 8" xfId="6853"/>
    <cellStyle name="Normal 6 9" xfId="6857"/>
    <cellStyle name="Normal 60" xfId="2444"/>
    <cellStyle name="Normal 61" xfId="2445"/>
    <cellStyle name="Normal 62" xfId="2446"/>
    <cellStyle name="Normal 63" xfId="2447"/>
    <cellStyle name="Normal 64" xfId="2448"/>
    <cellStyle name="Normal 65" xfId="2449"/>
    <cellStyle name="Normal 66" xfId="2450"/>
    <cellStyle name="Normal 67" xfId="2451"/>
    <cellStyle name="Normal 68" xfId="2452"/>
    <cellStyle name="Normal 69" xfId="2453"/>
    <cellStyle name="Normal 7" xfId="61"/>
    <cellStyle name="Normal 7 10" xfId="2392"/>
    <cellStyle name="Normal 7 11" xfId="2578"/>
    <cellStyle name="Normal 7 12" xfId="2614"/>
    <cellStyle name="Normal 7 12 2" xfId="4518"/>
    <cellStyle name="Normal 7 12 3" xfId="4709"/>
    <cellStyle name="Normal 7 12 4" xfId="4898"/>
    <cellStyle name="Normal 7 12 5" xfId="5007"/>
    <cellStyle name="Normal 7 12 6" xfId="5069"/>
    <cellStyle name="Normal 7 13" xfId="2623"/>
    <cellStyle name="Normal 7 13 10" xfId="6964"/>
    <cellStyle name="Normal 7 13 11" xfId="7024"/>
    <cellStyle name="Normal 7 13 12" xfId="7075"/>
    <cellStyle name="Normal 7 13 13" xfId="7120"/>
    <cellStyle name="Normal 7 13 14" xfId="7160"/>
    <cellStyle name="Normal 7 13 15" xfId="7195"/>
    <cellStyle name="Normal 7 13 2" xfId="4524"/>
    <cellStyle name="Normal 7 13 3" xfId="5264"/>
    <cellStyle name="Normal 7 13 4" xfId="2962"/>
    <cellStyle name="Normal 7 13 5" xfId="2845"/>
    <cellStyle name="Normal 7 13 6" xfId="6629"/>
    <cellStyle name="Normal 7 13 7" xfId="6807"/>
    <cellStyle name="Normal 7 13 8" xfId="5432"/>
    <cellStyle name="Normal 7 13 9" xfId="6506"/>
    <cellStyle name="Normal 7 2" xfId="1765"/>
    <cellStyle name="Normal 7 2 10" xfId="2938"/>
    <cellStyle name="Normal 7 2 11" xfId="5363"/>
    <cellStyle name="Normal 7 2 12" xfId="5395"/>
    <cellStyle name="Normal 7 2 13" xfId="6520"/>
    <cellStyle name="Normal 7 2 14" xfId="5470"/>
    <cellStyle name="Normal 7 2 15" xfId="5618"/>
    <cellStyle name="Normal 7 2 16" xfId="6389"/>
    <cellStyle name="Normal 7 2 17" xfId="6238"/>
    <cellStyle name="Normal 7 2 18" xfId="6777"/>
    <cellStyle name="Normal 7 2 19" xfId="5494"/>
    <cellStyle name="Normal 7 2 2" xfId="1770"/>
    <cellStyle name="Normal 7 2 20" xfId="6783"/>
    <cellStyle name="Normal 7 2 21" xfId="6215"/>
    <cellStyle name="Normal 7 2 3" xfId="2628"/>
    <cellStyle name="Normal 7 2 4" xfId="2697"/>
    <cellStyle name="Normal 7 2 5" xfId="2735"/>
    <cellStyle name="Normal 7 2 6" xfId="4458"/>
    <cellStyle name="Normal 7 2 7" xfId="4956"/>
    <cellStyle name="Normal 7 2 8" xfId="5056"/>
    <cellStyle name="Normal 7 2 9" xfId="2998"/>
    <cellStyle name="Normal 7 3" xfId="1777"/>
    <cellStyle name="Normal 7 3 2" xfId="3117"/>
    <cellStyle name="Normal 7 3 3" xfId="4514"/>
    <cellStyle name="Normal 7 3 4" xfId="4021"/>
    <cellStyle name="Normal 7 3 5" xfId="4947"/>
    <cellStyle name="Normal 7 3 6" xfId="5049"/>
    <cellStyle name="Normal 7 4" xfId="1786"/>
    <cellStyle name="Normal 7 4 2" xfId="3161"/>
    <cellStyle name="Normal 7 4 3" xfId="3374"/>
    <cellStyle name="Normal 7 4 4" xfId="4474"/>
    <cellStyle name="Normal 7 4 5" xfId="4843"/>
    <cellStyle name="Normal 7 4 6" xfId="4982"/>
    <cellStyle name="Normal 7 5" xfId="2049"/>
    <cellStyle name="Normal 7 5 2" xfId="4180"/>
    <cellStyle name="Normal 7 5 3" xfId="4345"/>
    <cellStyle name="Normal 7 5 4" xfId="4325"/>
    <cellStyle name="Normal 7 5 5" xfId="4786"/>
    <cellStyle name="Normal 7 5 6" xfId="4454"/>
    <cellStyle name="Normal 7 6" xfId="2061"/>
    <cellStyle name="Normal 7 6 2" xfId="4187"/>
    <cellStyle name="Normal 7 6 3" xfId="4331"/>
    <cellStyle name="Normal 7 6 4" xfId="4589"/>
    <cellStyle name="Normal 7 6 5" xfId="4705"/>
    <cellStyle name="Normal 7 6 6" xfId="4910"/>
    <cellStyle name="Normal 7 7" xfId="2070"/>
    <cellStyle name="Normal 7 7 2" xfId="4194"/>
    <cellStyle name="Normal 7 7 3" xfId="4358"/>
    <cellStyle name="Normal 7 7 4" xfId="4612"/>
    <cellStyle name="Normal 7 7 5" xfId="4757"/>
    <cellStyle name="Normal 7 7 6" xfId="4823"/>
    <cellStyle name="Normal 7 8" xfId="2180"/>
    <cellStyle name="Normal 7 8 2" xfId="4285"/>
    <cellStyle name="Normal 7 8 3" xfId="4332"/>
    <cellStyle name="Normal 7 8 4" xfId="4419"/>
    <cellStyle name="Normal 7 8 5" xfId="4595"/>
    <cellStyle name="Normal 7 8 6" xfId="3038"/>
    <cellStyle name="Normal 7 9" xfId="2229"/>
    <cellStyle name="Normal 7 9 2" xfId="4316"/>
    <cellStyle name="Normal 7 9 3" xfId="4563"/>
    <cellStyle name="Normal 7 9 4" xfId="4788"/>
    <cellStyle name="Normal 7 9 5" xfId="4355"/>
    <cellStyle name="Normal 7 9 6" xfId="4787"/>
    <cellStyle name="Normal 70" xfId="2454"/>
    <cellStyle name="Normal 71" xfId="2455"/>
    <cellStyle name="Normal 72" xfId="2456"/>
    <cellStyle name="Normal 73" xfId="2457"/>
    <cellStyle name="Normal 74" xfId="2458"/>
    <cellStyle name="Normal 75" xfId="2459"/>
    <cellStyle name="Normal 76" xfId="2460"/>
    <cellStyle name="Normal 77" xfId="2461"/>
    <cellStyle name="Normal 78" xfId="2462"/>
    <cellStyle name="Normal 79" xfId="2463"/>
    <cellStyle name="Normal 8" xfId="108"/>
    <cellStyle name="Normal 8 10" xfId="2615"/>
    <cellStyle name="Normal 8 11" xfId="2702"/>
    <cellStyle name="Normal 8 12" xfId="2730"/>
    <cellStyle name="Normal 8 12 10" xfId="7231"/>
    <cellStyle name="Normal 8 12 11" xfId="7243"/>
    <cellStyle name="Normal 8 12 2" xfId="6858"/>
    <cellStyle name="Normal 8 12 3" xfId="6953"/>
    <cellStyle name="Normal 8 12 4" xfId="7013"/>
    <cellStyle name="Normal 8 12 5" xfId="7065"/>
    <cellStyle name="Normal 8 12 6" xfId="7111"/>
    <cellStyle name="Normal 8 12 7" xfId="7152"/>
    <cellStyle name="Normal 8 12 8" xfId="7187"/>
    <cellStyle name="Normal 8 12 9" xfId="7213"/>
    <cellStyle name="Normal 8 13" xfId="2725"/>
    <cellStyle name="Normal 8 14" xfId="2984"/>
    <cellStyle name="Normal 8 15" xfId="5354"/>
    <cellStyle name="Normal 8 16" xfId="5388"/>
    <cellStyle name="Normal 8 17" xfId="6755"/>
    <cellStyle name="Normal 8 18" xfId="5407"/>
    <cellStyle name="Normal 8 19" xfId="5617"/>
    <cellStyle name="Normal 8 2" xfId="1766"/>
    <cellStyle name="Normal 8 2 10" xfId="7582"/>
    <cellStyle name="Normal 8 2 11" xfId="7618"/>
    <cellStyle name="Normal 8 2 12" xfId="7654"/>
    <cellStyle name="Normal 8 2 13" xfId="7690"/>
    <cellStyle name="Normal 8 2 14" xfId="7726"/>
    <cellStyle name="Normal 8 2 15" xfId="7762"/>
    <cellStyle name="Normal 8 2 16" xfId="7798"/>
    <cellStyle name="Normal 8 2 17" xfId="7834"/>
    <cellStyle name="Normal 8 2 18" xfId="7870"/>
    <cellStyle name="Normal 8 2 19" xfId="7906"/>
    <cellStyle name="Normal 8 2 2" xfId="1783"/>
    <cellStyle name="Normal 8 2 2 2" xfId="7294"/>
    <cellStyle name="Normal 8 2 2 3" xfId="8483"/>
    <cellStyle name="Normal 8 2 2 4" xfId="8474"/>
    <cellStyle name="Normal 8 2 20" xfId="7942"/>
    <cellStyle name="Normal 8 2 21" xfId="7978"/>
    <cellStyle name="Normal 8 2 22" xfId="8014"/>
    <cellStyle name="Normal 8 2 23" xfId="8050"/>
    <cellStyle name="Normal 8 2 24" xfId="8086"/>
    <cellStyle name="Normal 8 2 25" xfId="8121"/>
    <cellStyle name="Normal 8 2 26" xfId="8156"/>
    <cellStyle name="Normal 8 2 27" xfId="8191"/>
    <cellStyle name="Normal 8 2 28" xfId="8226"/>
    <cellStyle name="Normal 8 2 29" xfId="8261"/>
    <cellStyle name="Normal 8 2 3" xfId="7330"/>
    <cellStyle name="Normal 8 2 30" xfId="8296"/>
    <cellStyle name="Normal 8 2 31" xfId="8331"/>
    <cellStyle name="Normal 8 2 32" xfId="8366"/>
    <cellStyle name="Normal 8 2 33" xfId="8401"/>
    <cellStyle name="Normal 8 2 34" xfId="8435"/>
    <cellStyle name="Normal 8 2 35" xfId="8471"/>
    <cellStyle name="Normal 8 2 36" xfId="1793"/>
    <cellStyle name="Normal 8 2 37" xfId="8490"/>
    <cellStyle name="Normal 8 2 4" xfId="7366"/>
    <cellStyle name="Normal 8 2 5" xfId="7402"/>
    <cellStyle name="Normal 8 2 6" xfId="7438"/>
    <cellStyle name="Normal 8 2 7" xfId="7474"/>
    <cellStyle name="Normal 8 2 8" xfId="7510"/>
    <cellStyle name="Normal 8 2 9" xfId="7546"/>
    <cellStyle name="Normal 8 20" xfId="6695"/>
    <cellStyle name="Normal 8 21" xfId="6083"/>
    <cellStyle name="Normal 8 22" xfId="6799"/>
    <cellStyle name="Normal 8 23" xfId="6394"/>
    <cellStyle name="Normal 8 24" xfId="6810"/>
    <cellStyle name="Normal 8 25" xfId="6765"/>
    <cellStyle name="Normal 8 26" xfId="7258"/>
    <cellStyle name="Normal 8 27" xfId="7264"/>
    <cellStyle name="Normal 8 28" xfId="7300"/>
    <cellStyle name="Normal 8 29" xfId="7336"/>
    <cellStyle name="Normal 8 3" xfId="2026"/>
    <cellStyle name="Normal 8 30" xfId="7372"/>
    <cellStyle name="Normal 8 31" xfId="7408"/>
    <cellStyle name="Normal 8 32" xfId="7444"/>
    <cellStyle name="Normal 8 33" xfId="7480"/>
    <cellStyle name="Normal 8 34" xfId="7516"/>
    <cellStyle name="Normal 8 35" xfId="7552"/>
    <cellStyle name="Normal 8 36" xfId="7588"/>
    <cellStyle name="Normal 8 37" xfId="7624"/>
    <cellStyle name="Normal 8 38" xfId="7660"/>
    <cellStyle name="Normal 8 39" xfId="7696"/>
    <cellStyle name="Normal 8 4" xfId="2040"/>
    <cellStyle name="Normal 8 40" xfId="7732"/>
    <cellStyle name="Normal 8 41" xfId="7768"/>
    <cellStyle name="Normal 8 42" xfId="7804"/>
    <cellStyle name="Normal 8 43" xfId="7840"/>
    <cellStyle name="Normal 8 44" xfId="7876"/>
    <cellStyle name="Normal 8 45" xfId="7912"/>
    <cellStyle name="Normal 8 46" xfId="7948"/>
    <cellStyle name="Normal 8 47" xfId="7984"/>
    <cellStyle name="Normal 8 48" xfId="8020"/>
    <cellStyle name="Normal 8 49" xfId="8056"/>
    <cellStyle name="Normal 8 5" xfId="2036"/>
    <cellStyle name="Normal 8 50" xfId="8091"/>
    <cellStyle name="Normal 8 51" xfId="8126"/>
    <cellStyle name="Normal 8 52" xfId="8161"/>
    <cellStyle name="Normal 8 53" xfId="8196"/>
    <cellStyle name="Normal 8 54" xfId="8231"/>
    <cellStyle name="Normal 8 55" xfId="8266"/>
    <cellStyle name="Normal 8 56" xfId="8301"/>
    <cellStyle name="Normal 8 57" xfId="8336"/>
    <cellStyle name="Normal 8 58" xfId="8371"/>
    <cellStyle name="Normal 8 59" xfId="8436"/>
    <cellStyle name="Normal 8 6" xfId="2196"/>
    <cellStyle name="Normal 8 6 2" xfId="4299"/>
    <cellStyle name="Normal 8 6 3" xfId="4230"/>
    <cellStyle name="Normal 8 6 4" xfId="4776"/>
    <cellStyle name="Normal 8 6 5" xfId="4806"/>
    <cellStyle name="Normal 8 6 6" xfId="3259"/>
    <cellStyle name="Normal 8 60" xfId="1794"/>
    <cellStyle name="Normal 8 61" xfId="8484"/>
    <cellStyle name="Normal 8 7" xfId="2136"/>
    <cellStyle name="Normal 8 7 2" xfId="4251"/>
    <cellStyle name="Normal 8 7 3" xfId="3084"/>
    <cellStyle name="Normal 8 7 4" xfId="4561"/>
    <cellStyle name="Normal 8 7 5" xfId="3091"/>
    <cellStyle name="Normal 8 7 6" xfId="4809"/>
    <cellStyle name="Normal 8 8" xfId="2393"/>
    <cellStyle name="Normal 8 9" xfId="2579"/>
    <cellStyle name="Normal 80" xfId="2464"/>
    <cellStyle name="Normal 81" xfId="2465"/>
    <cellStyle name="Normal 82" xfId="2466"/>
    <cellStyle name="Normal 83" xfId="2467"/>
    <cellStyle name="Normal 84" xfId="2468"/>
    <cellStyle name="Normal 85" xfId="2469"/>
    <cellStyle name="Normal 86" xfId="2470"/>
    <cellStyle name="Normal 87" xfId="2471"/>
    <cellStyle name="Normal 88" xfId="2472"/>
    <cellStyle name="Normal 89" xfId="2473"/>
    <cellStyle name="Normal 9" xfId="4"/>
    <cellStyle name="Normal 90" xfId="2474"/>
    <cellStyle name="Normal 91" xfId="2475"/>
    <cellStyle name="Normal 92" xfId="2476"/>
    <cellStyle name="Normal 93" xfId="2477"/>
    <cellStyle name="Normal 94" xfId="2478"/>
    <cellStyle name="Normal 95" xfId="2479"/>
    <cellStyle name="Normal 96" xfId="2480"/>
    <cellStyle name="Normal 97" xfId="2481"/>
    <cellStyle name="Normal 98" xfId="2482"/>
    <cellStyle name="Normal 99" xfId="2483"/>
    <cellStyle name="Normal_Sheet2 2" xfId="3"/>
    <cellStyle name="Note" xfId="31" builtinId="10" customBuiltin="1"/>
    <cellStyle name="Note 10" xfId="1629"/>
    <cellStyle name="Note 11" xfId="1670"/>
    <cellStyle name="Note 12" xfId="1711"/>
    <cellStyle name="Note 13" xfId="1752"/>
    <cellStyle name="Note 2" xfId="103"/>
    <cellStyle name="Note 2 2" xfId="1301"/>
    <cellStyle name="Note 2 2 10" xfId="8491"/>
    <cellStyle name="Note 2 2 11" xfId="8496"/>
    <cellStyle name="Note 2 2 12" xfId="8501"/>
    <cellStyle name="Note 2 2 13" xfId="8504"/>
    <cellStyle name="Note 2 2 2" xfId="2069"/>
    <cellStyle name="Note 2 2 2 2" xfId="2179"/>
    <cellStyle name="Note 2 2 2 3" xfId="8476"/>
    <cellStyle name="Note 2 2 2 4" xfId="8487"/>
    <cellStyle name="Note 2 2 3" xfId="2213"/>
    <cellStyle name="Note 2 2 4" xfId="4193"/>
    <cellStyle name="Note 2 2 5" xfId="4236"/>
    <cellStyle name="Note 2 2 6" xfId="4167"/>
    <cellStyle name="Note 2 2 7" xfId="3018"/>
    <cellStyle name="Note 2 2 8" xfId="4779"/>
    <cellStyle name="Note 2 2 9" xfId="8475"/>
    <cellStyle name="Note 2 3" xfId="2337"/>
    <cellStyle name="Note 2 4" xfId="2210"/>
    <cellStyle name="Note 2 4 2" xfId="4309"/>
    <cellStyle name="Note 2 4 3" xfId="3086"/>
    <cellStyle name="Note 2 4 4" xfId="4783"/>
    <cellStyle name="Note 2 4 5" xfId="4795"/>
    <cellStyle name="Note 2 4 6" xfId="4354"/>
    <cellStyle name="Note 3" xfId="1342"/>
    <cellStyle name="Note 3 2" xfId="2279"/>
    <cellStyle name="Note 3 2 2" xfId="4340"/>
    <cellStyle name="Note 3 2 3" xfId="4579"/>
    <cellStyle name="Note 3 2 4" xfId="4802"/>
    <cellStyle name="Note 3 2 5" xfId="4568"/>
    <cellStyle name="Note 3 2 6" xfId="4804"/>
    <cellStyle name="Note 3 3" xfId="2366"/>
    <cellStyle name="Note 3 3 2" xfId="4378"/>
    <cellStyle name="Note 3 3 3" xfId="4611"/>
    <cellStyle name="Note 3 3 4" xfId="4831"/>
    <cellStyle name="Note 3 3 5" xfId="4974"/>
    <cellStyle name="Note 3 3 6" xfId="5063"/>
    <cellStyle name="Note 3 4" xfId="4270"/>
    <cellStyle name="Note 3 5" xfId="3032"/>
    <cellStyle name="Note 3 6" xfId="4592"/>
    <cellStyle name="Note 3 7" xfId="4573"/>
    <cellStyle name="Note 3 8" xfId="3269"/>
    <cellStyle name="Note 4" xfId="1383"/>
    <cellStyle name="Note 5" xfId="1424"/>
    <cellStyle name="Note 6" xfId="1465"/>
    <cellStyle name="Note 7" xfId="1506"/>
    <cellStyle name="Note 8" xfId="1547"/>
    <cellStyle name="Note 9" xfId="1588"/>
    <cellStyle name="Output" xfId="26" builtinId="21" customBuiltin="1"/>
    <cellStyle name="Output 10" xfId="1630"/>
    <cellStyle name="Output 11" xfId="1671"/>
    <cellStyle name="Output 12" xfId="1712"/>
    <cellStyle name="Output 13" xfId="1753"/>
    <cellStyle name="Output 2" xfId="104"/>
    <cellStyle name="Output 2 2" xfId="1302"/>
    <cellStyle name="Output 2 2 2" xfId="2207"/>
    <cellStyle name="Output 2 2 3" xfId="2159"/>
    <cellStyle name="Output 2 3" xfId="2338"/>
    <cellStyle name="Output 2 4" xfId="2112"/>
    <cellStyle name="Output 3" xfId="1343"/>
    <cellStyle name="Output 3 2" xfId="2278"/>
    <cellStyle name="Output 3 3" xfId="2365"/>
    <cellStyle name="Output 4" xfId="1384"/>
    <cellStyle name="Output 5" xfId="1425"/>
    <cellStyle name="Output 6" xfId="1466"/>
    <cellStyle name="Output 7" xfId="1507"/>
    <cellStyle name="Output 8" xfId="1548"/>
    <cellStyle name="Output 9" xfId="1589"/>
    <cellStyle name="Title" xfId="17" builtinId="15" customBuiltin="1"/>
    <cellStyle name="Title 10" xfId="1631"/>
    <cellStyle name="Title 11" xfId="1672"/>
    <cellStyle name="Title 12" xfId="1713"/>
    <cellStyle name="Title 13" xfId="1754"/>
    <cellStyle name="Title 2" xfId="105"/>
    <cellStyle name="Title 2 2" xfId="1303"/>
    <cellStyle name="Title 2 2 2" xfId="2200"/>
    <cellStyle name="Title 2 2 3" xfId="2212"/>
    <cellStyle name="Title 2 3" xfId="2339"/>
    <cellStyle name="Title 2 4" xfId="2232"/>
    <cellStyle name="Title 3" xfId="1344"/>
    <cellStyle name="Title 3 2" xfId="2277"/>
    <cellStyle name="Title 3 3" xfId="2364"/>
    <cellStyle name="Title 4" xfId="1385"/>
    <cellStyle name="Title 5" xfId="1426"/>
    <cellStyle name="Title 6" xfId="1467"/>
    <cellStyle name="Title 7" xfId="1508"/>
    <cellStyle name="Title 8" xfId="1549"/>
    <cellStyle name="Title 9" xfId="1590"/>
    <cellStyle name="Total" xfId="33" builtinId="25" customBuiltin="1"/>
    <cellStyle name="Total 10" xfId="1632"/>
    <cellStyle name="Total 11" xfId="1673"/>
    <cellStyle name="Total 12" xfId="1714"/>
    <cellStyle name="Total 13" xfId="1755"/>
    <cellStyle name="Total 2" xfId="106"/>
    <cellStyle name="Total 2 2" xfId="1304"/>
    <cellStyle name="Total 2 2 2" xfId="2208"/>
    <cellStyle name="Total 2 2 3" xfId="2140"/>
    <cellStyle name="Total 2 3" xfId="2340"/>
    <cellStyle name="Total 2 4" xfId="2183"/>
    <cellStyle name="Total 3" xfId="1345"/>
    <cellStyle name="Total 3 2" xfId="2276"/>
    <cellStyle name="Total 3 3" xfId="2363"/>
    <cellStyle name="Total 4" xfId="1386"/>
    <cellStyle name="Total 5" xfId="1427"/>
    <cellStyle name="Total 6" xfId="1468"/>
    <cellStyle name="Total 7" xfId="1509"/>
    <cellStyle name="Total 8" xfId="1550"/>
    <cellStyle name="Total 9" xfId="1591"/>
    <cellStyle name="Warning Text" xfId="30" builtinId="11" customBuiltin="1"/>
    <cellStyle name="Warning Text 10" xfId="1633"/>
    <cellStyle name="Warning Text 11" xfId="1674"/>
    <cellStyle name="Warning Text 12" xfId="1715"/>
    <cellStyle name="Warning Text 13" xfId="1756"/>
    <cellStyle name="Warning Text 2" xfId="107"/>
    <cellStyle name="Warning Text 2 2" xfId="1305"/>
    <cellStyle name="Warning Text 2 2 2" xfId="2201"/>
    <cellStyle name="Warning Text 2 2 3" xfId="2211"/>
    <cellStyle name="Warning Text 2 3" xfId="2341"/>
    <cellStyle name="Warning Text 2 4" xfId="2231"/>
    <cellStyle name="Warning Text 3" xfId="1346"/>
    <cellStyle name="Warning Text 3 2" xfId="2275"/>
    <cellStyle name="Warning Text 3 3" xfId="2362"/>
    <cellStyle name="Warning Text 4" xfId="1387"/>
    <cellStyle name="Warning Text 5" xfId="1428"/>
    <cellStyle name="Warning Text 6" xfId="1469"/>
    <cellStyle name="Warning Text 7" xfId="1510"/>
    <cellStyle name="Warning Text 8" xfId="1551"/>
    <cellStyle name="Warning Text 9" xfId="15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52"/>
  <sheetViews>
    <sheetView rightToLeft="1" workbookViewId="0">
      <pane ySplit="1" topLeftCell="A32" activePane="bottomLeft" state="frozen"/>
      <selection pane="bottomLeft" activeCell="E5" sqref="E5"/>
    </sheetView>
  </sheetViews>
  <sheetFormatPr defaultColWidth="9.109375" defaultRowHeight="14.4"/>
  <cols>
    <col min="1" max="1" width="14.88671875" style="2" customWidth="1"/>
    <col min="2" max="2" width="9.109375" style="2" customWidth="1"/>
    <col min="3" max="3" width="21.6640625" style="2" customWidth="1"/>
    <col min="4" max="4" width="15.77734375" style="2" customWidth="1"/>
    <col min="5" max="5" width="9.109375" style="2" customWidth="1"/>
    <col min="6" max="6" width="9.6640625" style="2" customWidth="1"/>
    <col min="7" max="7" width="9.109375" style="2" customWidth="1"/>
    <col min="8" max="8" width="11.88671875" style="2" customWidth="1"/>
    <col min="9" max="9" width="10.6640625" style="2" customWidth="1"/>
    <col min="10" max="10" width="13" style="2" customWidth="1"/>
    <col min="11" max="11" width="11.21875" style="2" customWidth="1"/>
    <col min="12" max="12" width="12.33203125" style="2" customWidth="1"/>
    <col min="13" max="13" width="6.77734375" style="2" customWidth="1"/>
    <col min="14" max="14" width="13.6640625" style="2" customWidth="1"/>
    <col min="15" max="15" width="10.33203125" style="2" customWidth="1"/>
    <col min="16" max="16" width="8.88671875" style="2" customWidth="1"/>
    <col min="17" max="17" width="14.21875" style="2" customWidth="1"/>
    <col min="18" max="23" width="9.109375" style="2"/>
    <col min="24" max="24" width="13.109375" style="2" customWidth="1"/>
    <col min="25" max="25" width="9.109375" style="2"/>
    <col min="26" max="26" width="12" style="2" customWidth="1"/>
    <col min="27" max="27" width="12.88671875" style="2" customWidth="1"/>
    <col min="28" max="16384" width="9.109375" style="2"/>
  </cols>
  <sheetData>
    <row r="1" spans="1:26" s="7" customFormat="1" ht="18" customHeight="1">
      <c r="B1" s="56" t="s">
        <v>101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26" ht="18" customHeight="1">
      <c r="A2" s="2" t="s">
        <v>1</v>
      </c>
      <c r="B2" s="57" t="s">
        <v>26</v>
      </c>
      <c r="C2" s="58"/>
      <c r="D2" s="59"/>
      <c r="E2" s="63" t="s">
        <v>27</v>
      </c>
      <c r="F2" s="63"/>
      <c r="G2" s="63"/>
      <c r="H2" s="63" t="s">
        <v>28</v>
      </c>
      <c r="I2" s="63"/>
      <c r="J2" s="63"/>
      <c r="K2" s="63" t="s">
        <v>29</v>
      </c>
      <c r="L2" s="63" t="s">
        <v>30</v>
      </c>
      <c r="M2" s="63"/>
      <c r="N2" s="63"/>
      <c r="O2" s="63" t="s">
        <v>31</v>
      </c>
      <c r="P2" s="63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8" customHeight="1">
      <c r="A3" s="2" t="s">
        <v>1</v>
      </c>
      <c r="B3" s="60"/>
      <c r="C3" s="61"/>
      <c r="D3" s="62"/>
      <c r="E3" s="32" t="s">
        <v>32</v>
      </c>
      <c r="F3" s="32" t="s">
        <v>33</v>
      </c>
      <c r="G3" s="32" t="s">
        <v>0</v>
      </c>
      <c r="H3" s="32" t="s">
        <v>32</v>
      </c>
      <c r="I3" s="32" t="s">
        <v>33</v>
      </c>
      <c r="J3" s="32" t="s">
        <v>0</v>
      </c>
      <c r="K3" s="63"/>
      <c r="L3" s="32" t="s">
        <v>32</v>
      </c>
      <c r="M3" s="32" t="s">
        <v>33</v>
      </c>
      <c r="N3" s="32" t="s">
        <v>0</v>
      </c>
      <c r="O3" s="32" t="s">
        <v>32</v>
      </c>
      <c r="P3" s="32" t="s">
        <v>33</v>
      </c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8" customHeight="1">
      <c r="B4" s="29"/>
      <c r="C4" s="30"/>
      <c r="D4" s="31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8" customHeight="1">
      <c r="A5" s="2" t="s">
        <v>1</v>
      </c>
      <c r="B5" s="46" t="s">
        <v>34</v>
      </c>
      <c r="C5" s="30" t="s">
        <v>35</v>
      </c>
      <c r="D5" s="31"/>
      <c r="E5" s="12">
        <f>SUM(E55,E105,E155,E205,E255,E305,E355,E405,E455,E505,E555,E605,E655,E705,E755,E805,E855,E905,E955,E1005,E1055,E1105,E1155,E1205)</f>
        <v>731.5</v>
      </c>
      <c r="F5" s="12">
        <f>SUM(F55,F105,F155,F205,F255,F305,F355,F405,F455,F505,F555,F605,F655,F705,F755,F805,F855,F905,F955,F1005,F1055,F1105,F1155,F1205)</f>
        <v>0</v>
      </c>
      <c r="G5" s="12">
        <f>SUM(G55,G105,G155,G205,G255,G305,G355,G405,G455,G505,G555,G605,G655,G705,G755,G805,G855,G905,G955,G1005,G1055,G1105,G1155,G1205)</f>
        <v>731.5</v>
      </c>
      <c r="H5" s="12">
        <f t="shared" ref="H5:M5" si="0">SUM(H55,H105,H155,H205,H255,H305,H355,H405,H455,H505,H555,H605,H655,H705,H755,H805,H855,H905,H955,H1005,H1055,H1105,H1155,H1205)</f>
        <v>19470.2</v>
      </c>
      <c r="I5" s="12">
        <f t="shared" si="0"/>
        <v>0</v>
      </c>
      <c r="J5" s="12">
        <f t="shared" si="0"/>
        <v>19470.2</v>
      </c>
      <c r="K5" s="12">
        <f t="shared" si="0"/>
        <v>20201.7</v>
      </c>
      <c r="L5" s="12">
        <f t="shared" si="0"/>
        <v>229960.65</v>
      </c>
      <c r="M5" s="12">
        <f t="shared" si="0"/>
        <v>0</v>
      </c>
      <c r="N5" s="12">
        <f>SUM(N55,N105,N155,N205,N255,N305,N355,N405,N455,N505,N555,N605,N655,N705,N755,N805,N855,N905,N955,N1005,N1055,N1105,N1155,N1205)</f>
        <v>229960.65</v>
      </c>
      <c r="O5" s="32">
        <f>L5/H5*1000</f>
        <v>11810.903329190249</v>
      </c>
      <c r="P5" s="32" t="s">
        <v>88</v>
      </c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8" customHeight="1">
      <c r="A6" s="2" t="s">
        <v>1</v>
      </c>
      <c r="B6" s="46"/>
      <c r="C6" s="30" t="s">
        <v>36</v>
      </c>
      <c r="D6" s="31"/>
      <c r="E6" s="12">
        <f t="shared" ref="E6:J52" si="1">SUM(E56,E106,E156,E206,E256,E306,E356,E406,E456,E506,E556,E606,E656,E706,E756,E806,E856,E906,E956,E1006,E1056,E1106,E1156,E1206)</f>
        <v>58.8</v>
      </c>
      <c r="F6" s="12">
        <f t="shared" si="1"/>
        <v>0</v>
      </c>
      <c r="G6" s="12">
        <f t="shared" si="1"/>
        <v>58.8</v>
      </c>
      <c r="H6" s="12">
        <f t="shared" si="1"/>
        <v>864.9</v>
      </c>
      <c r="I6" s="12">
        <f t="shared" si="1"/>
        <v>0</v>
      </c>
      <c r="J6" s="12">
        <f t="shared" si="1"/>
        <v>864.9</v>
      </c>
      <c r="K6" s="12">
        <f t="shared" ref="K6:N6" si="2">SUM(K56,K106,K156,K206,K256,K306,K356,K406,K456,K506,K556,K606,K656,K706,K756,K806,K856,K906,K956,K1006,K1056,K1106,K1156,K1206)</f>
        <v>923.7</v>
      </c>
      <c r="L6" s="12">
        <f t="shared" si="2"/>
        <v>4361.1299999999992</v>
      </c>
      <c r="M6" s="12">
        <f t="shared" si="2"/>
        <v>0</v>
      </c>
      <c r="N6" s="12">
        <f t="shared" si="2"/>
        <v>4361.1299999999992</v>
      </c>
      <c r="O6" s="33">
        <f t="shared" ref="O6:P52" si="3">L6/H6*1000</f>
        <v>5042.351716961497</v>
      </c>
      <c r="P6" s="32" t="s">
        <v>88</v>
      </c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8" customHeight="1">
      <c r="A7" s="2" t="s">
        <v>1</v>
      </c>
      <c r="B7" s="46"/>
      <c r="C7" s="30" t="s">
        <v>37</v>
      </c>
      <c r="D7" s="31"/>
      <c r="E7" s="12">
        <f t="shared" si="1"/>
        <v>242.6</v>
      </c>
      <c r="F7" s="12">
        <f t="shared" si="1"/>
        <v>0</v>
      </c>
      <c r="G7" s="12">
        <f t="shared" si="1"/>
        <v>242.6</v>
      </c>
      <c r="H7" s="12">
        <f t="shared" si="1"/>
        <v>2189.1999999999998</v>
      </c>
      <c r="I7" s="12">
        <f t="shared" si="1"/>
        <v>0</v>
      </c>
      <c r="J7" s="12">
        <f t="shared" si="1"/>
        <v>2189.1999999999998</v>
      </c>
      <c r="K7" s="12">
        <f t="shared" ref="K7:N7" si="4">SUM(K57,K107,K157,K207,K257,K307,K357,K407,K457,K507,K557,K607,K657,K707,K757,K807,K857,K907,K957,K1007,K1057,K1107,K1157,K1207)</f>
        <v>2431.8000000000002</v>
      </c>
      <c r="L7" s="12">
        <f t="shared" si="4"/>
        <v>25985.919999999998</v>
      </c>
      <c r="M7" s="12">
        <f t="shared" si="4"/>
        <v>0</v>
      </c>
      <c r="N7" s="12">
        <f t="shared" si="4"/>
        <v>25985.919999999998</v>
      </c>
      <c r="O7" s="33">
        <f t="shared" si="3"/>
        <v>11870.052987392655</v>
      </c>
      <c r="P7" s="32" t="s">
        <v>88</v>
      </c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8" customHeight="1">
      <c r="A8" s="2" t="s">
        <v>1</v>
      </c>
      <c r="B8" s="46"/>
      <c r="C8" s="30" t="s">
        <v>38</v>
      </c>
      <c r="D8" s="31"/>
      <c r="E8" s="12">
        <f t="shared" si="1"/>
        <v>1032.9000000000001</v>
      </c>
      <c r="F8" s="12">
        <f t="shared" si="1"/>
        <v>0</v>
      </c>
      <c r="G8" s="12">
        <f t="shared" si="1"/>
        <v>1032.9000000000001</v>
      </c>
      <c r="H8" s="12">
        <f t="shared" si="1"/>
        <v>22524.3</v>
      </c>
      <c r="I8" s="12">
        <f t="shared" si="1"/>
        <v>0</v>
      </c>
      <c r="J8" s="12">
        <f t="shared" si="1"/>
        <v>22524.3</v>
      </c>
      <c r="K8" s="12">
        <f t="shared" ref="K8:N8" si="5">SUM(K58,K108,K158,K208,K258,K308,K358,K408,K458,K508,K558,K608,K658,K708,K758,K808,K858,K908,K958,K1008,K1058,K1108,K1158,K1208)</f>
        <v>23557.199999999997</v>
      </c>
      <c r="L8" s="12">
        <f t="shared" si="5"/>
        <v>260307.7</v>
      </c>
      <c r="M8" s="12">
        <f t="shared" si="5"/>
        <v>0</v>
      </c>
      <c r="N8" s="12">
        <f t="shared" si="5"/>
        <v>260307.7</v>
      </c>
      <c r="O8" s="33">
        <f t="shared" si="3"/>
        <v>11556.749821304104</v>
      </c>
      <c r="P8" s="32" t="s">
        <v>88</v>
      </c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8" customHeight="1">
      <c r="A9" s="2" t="s">
        <v>1</v>
      </c>
      <c r="B9" s="47" t="s">
        <v>39</v>
      </c>
      <c r="C9" s="27" t="s">
        <v>40</v>
      </c>
      <c r="D9" s="28"/>
      <c r="E9" s="12">
        <f t="shared" si="1"/>
        <v>53.7</v>
      </c>
      <c r="F9" s="12">
        <f t="shared" si="1"/>
        <v>0</v>
      </c>
      <c r="G9" s="12">
        <f t="shared" si="1"/>
        <v>53.7</v>
      </c>
      <c r="H9" s="12">
        <f t="shared" si="1"/>
        <v>1113.7</v>
      </c>
      <c r="I9" s="12">
        <f t="shared" si="1"/>
        <v>0</v>
      </c>
      <c r="J9" s="12">
        <f t="shared" si="1"/>
        <v>1113.7</v>
      </c>
      <c r="K9" s="12">
        <f t="shared" ref="K9:N9" si="6">SUM(K59,K109,K159,K209,K259,K309,K359,K409,K459,K509,K559,K609,K659,K709,K759,K809,K859,K909,K959,K1009,K1059,K1109,K1159,K1209)</f>
        <v>1167.3999999999999</v>
      </c>
      <c r="L9" s="12">
        <f t="shared" si="6"/>
        <v>7123.8</v>
      </c>
      <c r="M9" s="12">
        <f t="shared" si="6"/>
        <v>0</v>
      </c>
      <c r="N9" s="12">
        <f t="shared" si="6"/>
        <v>7123.8</v>
      </c>
      <c r="O9" s="33">
        <f t="shared" si="3"/>
        <v>6396.5161174463492</v>
      </c>
      <c r="P9" s="32" t="s">
        <v>88</v>
      </c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8" customHeight="1">
      <c r="A10" s="2" t="s">
        <v>1</v>
      </c>
      <c r="B10" s="48"/>
      <c r="C10" s="30" t="s">
        <v>41</v>
      </c>
      <c r="D10" s="31"/>
      <c r="E10" s="12">
        <f t="shared" si="1"/>
        <v>83.3</v>
      </c>
      <c r="F10" s="12">
        <f t="shared" si="1"/>
        <v>0</v>
      </c>
      <c r="G10" s="12">
        <f t="shared" si="1"/>
        <v>83.3</v>
      </c>
      <c r="H10" s="12">
        <f t="shared" si="1"/>
        <v>925.30000000000007</v>
      </c>
      <c r="I10" s="12">
        <f t="shared" si="1"/>
        <v>0</v>
      </c>
      <c r="J10" s="12">
        <f t="shared" si="1"/>
        <v>925.30000000000007</v>
      </c>
      <c r="K10" s="12">
        <f t="shared" ref="K10:N10" si="7">SUM(K60,K110,K160,K210,K260,K310,K360,K410,K460,K510,K560,K610,K660,K710,K760,K810,K860,K910,K960,K1010,K1060,K1110,K1160,K1210)</f>
        <v>1008.5999999999999</v>
      </c>
      <c r="L10" s="12">
        <f t="shared" si="7"/>
        <v>5997.01</v>
      </c>
      <c r="M10" s="12">
        <f t="shared" si="7"/>
        <v>0</v>
      </c>
      <c r="N10" s="12">
        <f t="shared" si="7"/>
        <v>5997.01</v>
      </c>
      <c r="O10" s="33">
        <f t="shared" si="3"/>
        <v>6481.152058791743</v>
      </c>
      <c r="P10" s="32" t="s">
        <v>88</v>
      </c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8" customHeight="1">
      <c r="A11" s="2" t="s">
        <v>1</v>
      </c>
      <c r="B11" s="48"/>
      <c r="C11" s="30" t="s">
        <v>42</v>
      </c>
      <c r="D11" s="31"/>
      <c r="E11" s="12">
        <f t="shared" si="1"/>
        <v>25.1</v>
      </c>
      <c r="F11" s="12">
        <f t="shared" si="1"/>
        <v>0</v>
      </c>
      <c r="G11" s="12">
        <f t="shared" si="1"/>
        <v>25.1</v>
      </c>
      <c r="H11" s="12">
        <f t="shared" si="1"/>
        <v>1216.28</v>
      </c>
      <c r="I11" s="12">
        <f t="shared" si="1"/>
        <v>0</v>
      </c>
      <c r="J11" s="12">
        <f t="shared" si="1"/>
        <v>1216.28</v>
      </c>
      <c r="K11" s="12">
        <f t="shared" ref="K11:N11" si="8">SUM(K61,K111,K161,K211,K261,K311,K361,K411,K461,K511,K561,K611,K661,K711,K761,K811,K861,K911,K961,K1011,K1061,K1111,K1161,K1211)</f>
        <v>1241.3800000000001</v>
      </c>
      <c r="L11" s="12">
        <f t="shared" si="8"/>
        <v>10646.62</v>
      </c>
      <c r="M11" s="12">
        <f t="shared" si="8"/>
        <v>0</v>
      </c>
      <c r="N11" s="12">
        <f t="shared" si="8"/>
        <v>10646.62</v>
      </c>
      <c r="O11" s="33">
        <f t="shared" si="3"/>
        <v>8753.4284868615778</v>
      </c>
      <c r="P11" s="32" t="s">
        <v>88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8" customHeight="1">
      <c r="A12" s="2" t="s">
        <v>1</v>
      </c>
      <c r="B12" s="48"/>
      <c r="C12" s="30" t="s">
        <v>43</v>
      </c>
      <c r="D12" s="31"/>
      <c r="E12" s="12">
        <f t="shared" si="1"/>
        <v>44</v>
      </c>
      <c r="F12" s="12">
        <f t="shared" si="1"/>
        <v>0</v>
      </c>
      <c r="G12" s="12">
        <f t="shared" si="1"/>
        <v>44</v>
      </c>
      <c r="H12" s="12">
        <f t="shared" si="1"/>
        <v>567.1</v>
      </c>
      <c r="I12" s="12">
        <f t="shared" si="1"/>
        <v>0</v>
      </c>
      <c r="J12" s="12">
        <f t="shared" si="1"/>
        <v>567.1</v>
      </c>
      <c r="K12" s="12">
        <f t="shared" ref="K12:N12" si="9">SUM(K62,K112,K162,K212,K262,K312,K362,K412,K462,K512,K562,K612,K662,K712,K762,K812,K862,K912,K962,K1012,K1062,K1112,K1162,K1212)</f>
        <v>611.1</v>
      </c>
      <c r="L12" s="12">
        <f t="shared" si="9"/>
        <v>7599.27</v>
      </c>
      <c r="M12" s="12">
        <f t="shared" si="9"/>
        <v>0</v>
      </c>
      <c r="N12" s="12">
        <f t="shared" si="9"/>
        <v>7599.27</v>
      </c>
      <c r="O12" s="33">
        <f t="shared" si="3"/>
        <v>13400.229236466233</v>
      </c>
      <c r="P12" s="32" t="s">
        <v>88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8" customHeight="1">
      <c r="A13" s="2" t="s">
        <v>1</v>
      </c>
      <c r="B13" s="48"/>
      <c r="C13" s="30" t="s">
        <v>44</v>
      </c>
      <c r="D13" s="31"/>
      <c r="E13" s="12">
        <f t="shared" si="1"/>
        <v>137.5</v>
      </c>
      <c r="F13" s="12">
        <f t="shared" si="1"/>
        <v>0</v>
      </c>
      <c r="G13" s="12">
        <f t="shared" si="1"/>
        <v>137.5</v>
      </c>
      <c r="H13" s="12">
        <f t="shared" si="1"/>
        <v>1620</v>
      </c>
      <c r="I13" s="12">
        <f t="shared" si="1"/>
        <v>0</v>
      </c>
      <c r="J13" s="12">
        <f t="shared" si="1"/>
        <v>1620</v>
      </c>
      <c r="K13" s="12">
        <f t="shared" ref="K13:N13" si="10">SUM(K63,K113,K163,K213,K263,K313,K363,K413,K463,K513,K563,K613,K663,K713,K763,K813,K863,K913,K963,K1013,K1063,K1113,K1163,K1213)</f>
        <v>1757.5</v>
      </c>
      <c r="L13" s="12">
        <f t="shared" si="10"/>
        <v>13008.579999999998</v>
      </c>
      <c r="M13" s="12">
        <f t="shared" si="10"/>
        <v>0</v>
      </c>
      <c r="N13" s="12">
        <f t="shared" si="10"/>
        <v>13008.579999999998</v>
      </c>
      <c r="O13" s="33">
        <f t="shared" si="3"/>
        <v>8029.9876543209866</v>
      </c>
      <c r="P13" s="32" t="s">
        <v>88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8" customHeight="1">
      <c r="A14" s="2" t="s">
        <v>1</v>
      </c>
      <c r="B14" s="48"/>
      <c r="C14" s="30" t="s">
        <v>45</v>
      </c>
      <c r="D14" s="31"/>
      <c r="E14" s="12">
        <f t="shared" si="1"/>
        <v>8.5</v>
      </c>
      <c r="F14" s="12">
        <f t="shared" si="1"/>
        <v>0</v>
      </c>
      <c r="G14" s="12">
        <f t="shared" si="1"/>
        <v>8.5</v>
      </c>
      <c r="H14" s="12">
        <f t="shared" si="1"/>
        <v>22</v>
      </c>
      <c r="I14" s="12">
        <f t="shared" si="1"/>
        <v>0</v>
      </c>
      <c r="J14" s="12">
        <f t="shared" si="1"/>
        <v>22</v>
      </c>
      <c r="K14" s="12">
        <f t="shared" ref="K14:N14" si="11">SUM(K64,K114,K164,K214,K264,K314,K364,K414,K464,K514,K564,K614,K664,K714,K764,K814,K864,K914,K964,K1014,K1064,K1114,K1164,K1214)</f>
        <v>30.5</v>
      </c>
      <c r="L14" s="12">
        <f t="shared" si="11"/>
        <v>60</v>
      </c>
      <c r="M14" s="12">
        <f t="shared" si="11"/>
        <v>0</v>
      </c>
      <c r="N14" s="12">
        <f t="shared" si="11"/>
        <v>60</v>
      </c>
      <c r="O14" s="33">
        <f t="shared" si="3"/>
        <v>2727.272727272727</v>
      </c>
      <c r="P14" s="32" t="s">
        <v>88</v>
      </c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8" customHeight="1">
      <c r="A15" s="2" t="s">
        <v>1</v>
      </c>
      <c r="B15" s="48"/>
      <c r="C15" s="30" t="s">
        <v>46</v>
      </c>
      <c r="D15" s="31"/>
      <c r="E15" s="12">
        <f t="shared" si="1"/>
        <v>127.5</v>
      </c>
      <c r="F15" s="12">
        <f t="shared" si="1"/>
        <v>0</v>
      </c>
      <c r="G15" s="12">
        <f t="shared" si="1"/>
        <v>127.5</v>
      </c>
      <c r="H15" s="12">
        <f t="shared" si="1"/>
        <v>2190.1999999999998</v>
      </c>
      <c r="I15" s="12">
        <f t="shared" si="1"/>
        <v>0</v>
      </c>
      <c r="J15" s="12">
        <f t="shared" si="1"/>
        <v>2190.1999999999998</v>
      </c>
      <c r="K15" s="12">
        <f t="shared" ref="K15:N15" si="12">SUM(K65,K115,K165,K215,K265,K315,K365,K415,K465,K515,K565,K615,K665,K715,K765,K815,K865,K915,K965,K1015,K1065,K1115,K1165,K1215)</f>
        <v>2317.6999999999998</v>
      </c>
      <c r="L15" s="12">
        <f t="shared" si="12"/>
        <v>14792.23</v>
      </c>
      <c r="M15" s="12">
        <f t="shared" si="12"/>
        <v>0</v>
      </c>
      <c r="N15" s="12">
        <f t="shared" si="12"/>
        <v>14792.23</v>
      </c>
      <c r="O15" s="33">
        <f t="shared" si="3"/>
        <v>6753.8261345995807</v>
      </c>
      <c r="P15" s="32" t="s">
        <v>88</v>
      </c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8" customHeight="1">
      <c r="A16" s="2" t="s">
        <v>1</v>
      </c>
      <c r="B16" s="48"/>
      <c r="C16" s="30" t="s">
        <v>47</v>
      </c>
      <c r="D16" s="31"/>
      <c r="E16" s="12">
        <f t="shared" si="1"/>
        <v>16.7</v>
      </c>
      <c r="F16" s="12">
        <f t="shared" si="1"/>
        <v>0</v>
      </c>
      <c r="G16" s="12">
        <f t="shared" si="1"/>
        <v>16.7</v>
      </c>
      <c r="H16" s="12">
        <f t="shared" si="1"/>
        <v>104.5</v>
      </c>
      <c r="I16" s="12">
        <f t="shared" si="1"/>
        <v>0</v>
      </c>
      <c r="J16" s="12">
        <f t="shared" si="1"/>
        <v>104.5</v>
      </c>
      <c r="K16" s="12">
        <f t="shared" ref="K16:N16" si="13">SUM(K66,K116,K166,K216,K266,K316,K366,K416,K466,K516,K566,K616,K666,K716,K766,K816,K866,K916,K966,K1016,K1066,K1116,K1166,K1216)</f>
        <v>121.2</v>
      </c>
      <c r="L16" s="12">
        <f t="shared" si="13"/>
        <v>1378.9</v>
      </c>
      <c r="M16" s="12">
        <f t="shared" si="13"/>
        <v>0</v>
      </c>
      <c r="N16" s="12">
        <f t="shared" si="13"/>
        <v>1378.9</v>
      </c>
      <c r="O16" s="33">
        <f t="shared" si="3"/>
        <v>13195.215311004786</v>
      </c>
      <c r="P16" s="32" t="s">
        <v>88</v>
      </c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8" customHeight="1">
      <c r="A17" s="2" t="s">
        <v>1</v>
      </c>
      <c r="B17" s="49"/>
      <c r="C17" s="27" t="s">
        <v>94</v>
      </c>
      <c r="D17" s="27"/>
      <c r="E17" s="12">
        <f t="shared" si="1"/>
        <v>496.29999999999995</v>
      </c>
      <c r="F17" s="12">
        <f t="shared" si="1"/>
        <v>0</v>
      </c>
      <c r="G17" s="12">
        <f t="shared" si="1"/>
        <v>496.29999999999995</v>
      </c>
      <c r="H17" s="12">
        <f t="shared" si="1"/>
        <v>7759.08</v>
      </c>
      <c r="I17" s="12">
        <f t="shared" si="1"/>
        <v>0</v>
      </c>
      <c r="J17" s="12">
        <f t="shared" si="1"/>
        <v>7759.08</v>
      </c>
      <c r="K17" s="12">
        <f t="shared" ref="K17:N17" si="14">SUM(K67,K117,K167,K217,K267,K317,K367,K417,K467,K517,K567,K617,K667,K717,K767,K817,K867,K917,K967,K1017,K1067,K1117,K1167,K1217)</f>
        <v>8255.380000000001</v>
      </c>
      <c r="L17" s="12">
        <f t="shared" si="14"/>
        <v>60680.409999999996</v>
      </c>
      <c r="M17" s="12">
        <f t="shared" si="14"/>
        <v>0</v>
      </c>
      <c r="N17" s="12">
        <f t="shared" si="14"/>
        <v>60680.409999999996</v>
      </c>
      <c r="O17" s="33">
        <f t="shared" si="3"/>
        <v>7820.5676446176603</v>
      </c>
      <c r="P17" s="32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8" customHeight="1">
      <c r="A18" s="2" t="s">
        <v>1</v>
      </c>
      <c r="B18" s="50" t="s">
        <v>49</v>
      </c>
      <c r="C18" s="27" t="s">
        <v>50</v>
      </c>
      <c r="D18" s="28"/>
      <c r="E18" s="12">
        <f t="shared" si="1"/>
        <v>196.4</v>
      </c>
      <c r="F18" s="12">
        <f t="shared" si="1"/>
        <v>36.5</v>
      </c>
      <c r="G18" s="12">
        <f t="shared" si="1"/>
        <v>232.9</v>
      </c>
      <c r="H18" s="12">
        <f t="shared" si="1"/>
        <v>6138.2000000000007</v>
      </c>
      <c r="I18" s="12">
        <f t="shared" si="1"/>
        <v>5.5</v>
      </c>
      <c r="J18" s="12">
        <f t="shared" si="1"/>
        <v>6143.7000000000007</v>
      </c>
      <c r="K18" s="12">
        <f t="shared" ref="K18:N18" si="15">SUM(K68,K118,K168,K218,K268,K318,K368,K418,K468,K518,K568,K618,K668,K718,K768,K818,K868,K918,K968,K1018,K1068,K1118,K1168,K1218)</f>
        <v>6376.6</v>
      </c>
      <c r="L18" s="12">
        <f t="shared" si="15"/>
        <v>60777.55</v>
      </c>
      <c r="M18" s="12">
        <f t="shared" si="15"/>
        <v>12</v>
      </c>
      <c r="N18" s="12">
        <f t="shared" si="15"/>
        <v>60789.55</v>
      </c>
      <c r="O18" s="33">
        <f t="shared" si="3"/>
        <v>9901.526506141865</v>
      </c>
      <c r="P18" s="33">
        <f t="shared" si="3"/>
        <v>2181.8181818181815</v>
      </c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8" customHeight="1">
      <c r="A19" s="2" t="s">
        <v>1</v>
      </c>
      <c r="B19" s="51"/>
      <c r="C19" s="27" t="s">
        <v>51</v>
      </c>
      <c r="D19" s="28"/>
      <c r="E19" s="12">
        <f t="shared" si="1"/>
        <v>4</v>
      </c>
      <c r="F19" s="12">
        <f t="shared" si="1"/>
        <v>0</v>
      </c>
      <c r="G19" s="12">
        <f t="shared" si="1"/>
        <v>4</v>
      </c>
      <c r="H19" s="12">
        <f t="shared" si="1"/>
        <v>97</v>
      </c>
      <c r="I19" s="12">
        <f t="shared" si="1"/>
        <v>0</v>
      </c>
      <c r="J19" s="12">
        <f t="shared" si="1"/>
        <v>97</v>
      </c>
      <c r="K19" s="12">
        <f t="shared" ref="K19:N19" si="16">SUM(K69,K119,K169,K219,K269,K319,K369,K419,K469,K519,K569,K619,K669,K719,K769,K819,K869,K919,K969,K1019,K1069,K1119,K1169,K1219)</f>
        <v>101</v>
      </c>
      <c r="L19" s="12">
        <f t="shared" si="16"/>
        <v>628.44000000000005</v>
      </c>
      <c r="M19" s="12">
        <f t="shared" si="16"/>
        <v>0</v>
      </c>
      <c r="N19" s="12">
        <f t="shared" si="16"/>
        <v>628.44000000000005</v>
      </c>
      <c r="O19" s="33">
        <f t="shared" si="3"/>
        <v>6478.7628865979386</v>
      </c>
      <c r="P19" s="33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8" customHeight="1">
      <c r="A20" s="2" t="s">
        <v>1</v>
      </c>
      <c r="B20" s="52"/>
      <c r="C20" s="8" t="s">
        <v>93</v>
      </c>
      <c r="D20" s="28"/>
      <c r="E20" s="12">
        <f t="shared" si="1"/>
        <v>200.4</v>
      </c>
      <c r="F20" s="12">
        <f t="shared" si="1"/>
        <v>36.5</v>
      </c>
      <c r="G20" s="12">
        <f t="shared" si="1"/>
        <v>236.9</v>
      </c>
      <c r="H20" s="12">
        <f t="shared" si="1"/>
        <v>6235.2000000000007</v>
      </c>
      <c r="I20" s="12">
        <f t="shared" si="1"/>
        <v>5.5</v>
      </c>
      <c r="J20" s="12">
        <f t="shared" si="1"/>
        <v>6240.7000000000007</v>
      </c>
      <c r="K20" s="12">
        <f t="shared" ref="K20:N20" si="17">SUM(K70,K120,K170,K220,K270,K320,K370,K420,K470,K520,K570,K620,K670,K720,K770,K820,K870,K920,K970,K1020,K1070,K1120,K1170,K1220)</f>
        <v>6477.6</v>
      </c>
      <c r="L20" s="12">
        <f t="shared" si="17"/>
        <v>61405.990000000005</v>
      </c>
      <c r="M20" s="12">
        <f t="shared" si="17"/>
        <v>12</v>
      </c>
      <c r="N20" s="12">
        <f t="shared" si="17"/>
        <v>61417.990000000005</v>
      </c>
      <c r="O20" s="33">
        <f t="shared" si="3"/>
        <v>9848.2791249679231</v>
      </c>
      <c r="P20" s="33">
        <f t="shared" si="3"/>
        <v>2181.8181818181815</v>
      </c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8" customHeight="1">
      <c r="A21" s="2" t="s">
        <v>1</v>
      </c>
      <c r="B21" s="47" t="s">
        <v>53</v>
      </c>
      <c r="C21" s="27" t="s">
        <v>54</v>
      </c>
      <c r="D21" s="28"/>
      <c r="E21" s="12">
        <f t="shared" si="1"/>
        <v>2578</v>
      </c>
      <c r="F21" s="12">
        <f t="shared" si="1"/>
        <v>0</v>
      </c>
      <c r="G21" s="12">
        <f t="shared" si="1"/>
        <v>2578</v>
      </c>
      <c r="H21" s="12">
        <f t="shared" si="1"/>
        <v>7004.4000000000005</v>
      </c>
      <c r="I21" s="12">
        <f t="shared" si="1"/>
        <v>0</v>
      </c>
      <c r="J21" s="12">
        <f t="shared" si="1"/>
        <v>7004.4000000000005</v>
      </c>
      <c r="K21" s="12">
        <f t="shared" ref="K21:N21" si="18">SUM(K71,K121,K171,K221,K271,K321,K371,K421,K471,K521,K571,K621,K671,K721,K771,K821,K871,K921,K971,K1021,K1071,K1121,K1171,K1221)</f>
        <v>9582.4000000000015</v>
      </c>
      <c r="L21" s="12">
        <f t="shared" si="18"/>
        <v>10728.279999999999</v>
      </c>
      <c r="M21" s="12">
        <f t="shared" si="18"/>
        <v>0</v>
      </c>
      <c r="N21" s="12">
        <f t="shared" si="18"/>
        <v>10728.279999999999</v>
      </c>
      <c r="O21" s="33">
        <f t="shared" si="3"/>
        <v>1531.6486779738448</v>
      </c>
      <c r="P21" s="33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8" customHeight="1">
      <c r="A22" s="2" t="s">
        <v>1</v>
      </c>
      <c r="B22" s="48"/>
      <c r="C22" s="27" t="s">
        <v>55</v>
      </c>
      <c r="D22" s="28"/>
      <c r="E22" s="12">
        <f t="shared" si="1"/>
        <v>990.5</v>
      </c>
      <c r="F22" s="12">
        <f t="shared" si="1"/>
        <v>2381</v>
      </c>
      <c r="G22" s="12">
        <f t="shared" si="1"/>
        <v>3371.5</v>
      </c>
      <c r="H22" s="12">
        <f t="shared" si="1"/>
        <v>6700.3</v>
      </c>
      <c r="I22" s="12">
        <f t="shared" si="1"/>
        <v>1793.5</v>
      </c>
      <c r="J22" s="12">
        <f t="shared" si="1"/>
        <v>8493.7999999999993</v>
      </c>
      <c r="K22" s="12">
        <f t="shared" ref="K22:N22" si="19">SUM(K72,K122,K172,K222,K272,K322,K372,K422,K472,K522,K572,K622,K672,K722,K772,K822,K872,K922,K972,K1022,K1072,K1122,K1172,K1222)</f>
        <v>11865.3</v>
      </c>
      <c r="L22" s="12">
        <f t="shared" si="19"/>
        <v>12459.31</v>
      </c>
      <c r="M22" s="12">
        <f t="shared" si="19"/>
        <v>766</v>
      </c>
      <c r="N22" s="12">
        <f t="shared" si="19"/>
        <v>13225.31</v>
      </c>
      <c r="O22" s="33">
        <f t="shared" si="3"/>
        <v>1859.5152455860184</v>
      </c>
      <c r="P22" s="33">
        <f t="shared" si="3"/>
        <v>427.09785335935322</v>
      </c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8" customHeight="1">
      <c r="A23" s="2" t="s">
        <v>1</v>
      </c>
      <c r="B23" s="48"/>
      <c r="C23" s="27" t="s">
        <v>56</v>
      </c>
      <c r="D23" s="28"/>
      <c r="E23" s="12">
        <f t="shared" si="1"/>
        <v>547.20000000000005</v>
      </c>
      <c r="F23" s="12">
        <f t="shared" si="1"/>
        <v>0</v>
      </c>
      <c r="G23" s="12">
        <f t="shared" si="1"/>
        <v>547.20000000000005</v>
      </c>
      <c r="H23" s="12">
        <f t="shared" si="1"/>
        <v>3475</v>
      </c>
      <c r="I23" s="12">
        <f t="shared" si="1"/>
        <v>0</v>
      </c>
      <c r="J23" s="12">
        <f t="shared" si="1"/>
        <v>3475</v>
      </c>
      <c r="K23" s="12">
        <f t="shared" ref="K23:N23" si="20">SUM(K73,K123,K173,K223,K273,K323,K373,K423,K473,K523,K573,K623,K673,K723,K773,K823,K873,K923,K973,K1023,K1073,K1123,K1173,K1223)</f>
        <v>4022.2</v>
      </c>
      <c r="L23" s="12">
        <f t="shared" si="20"/>
        <v>7295.1799999999994</v>
      </c>
      <c r="M23" s="12">
        <f t="shared" si="20"/>
        <v>0</v>
      </c>
      <c r="N23" s="12">
        <f t="shared" si="20"/>
        <v>7295.1799999999994</v>
      </c>
      <c r="O23" s="33">
        <f t="shared" si="3"/>
        <v>2099.3323741007193</v>
      </c>
      <c r="P23" s="33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8" customHeight="1">
      <c r="A24" s="2" t="s">
        <v>1</v>
      </c>
      <c r="B24" s="48"/>
      <c r="C24" s="27" t="s">
        <v>57</v>
      </c>
      <c r="D24" s="28"/>
      <c r="E24" s="12">
        <f t="shared" si="1"/>
        <v>0.2</v>
      </c>
      <c r="F24" s="12">
        <f t="shared" si="1"/>
        <v>0</v>
      </c>
      <c r="G24" s="12">
        <f t="shared" si="1"/>
        <v>0.2</v>
      </c>
      <c r="H24" s="12">
        <f t="shared" si="1"/>
        <v>2.2000000000000002</v>
      </c>
      <c r="I24" s="12">
        <f t="shared" si="1"/>
        <v>0</v>
      </c>
      <c r="J24" s="12">
        <f t="shared" si="1"/>
        <v>2.2000000000000002</v>
      </c>
      <c r="K24" s="12">
        <f t="shared" ref="K24:N24" si="21">SUM(K74,K124,K174,K224,K274,K324,K374,K424,K474,K524,K574,K624,K674,K724,K774,K824,K874,K924,K974,K1024,K1074,K1124,K1174,K1224)</f>
        <v>2.4</v>
      </c>
      <c r="L24" s="12">
        <f t="shared" si="21"/>
        <v>2.21</v>
      </c>
      <c r="M24" s="12">
        <f t="shared" si="21"/>
        <v>0</v>
      </c>
      <c r="N24" s="12">
        <f t="shared" si="21"/>
        <v>2.21</v>
      </c>
      <c r="O24" s="33">
        <f t="shared" si="3"/>
        <v>1004.5454545454544</v>
      </c>
      <c r="P24" s="33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8" customHeight="1">
      <c r="A25" s="2" t="s">
        <v>1</v>
      </c>
      <c r="B25" s="49"/>
      <c r="C25" s="27" t="s">
        <v>92</v>
      </c>
      <c r="D25" s="28"/>
      <c r="E25" s="12">
        <f t="shared" si="1"/>
        <v>4115.8999999999996</v>
      </c>
      <c r="F25" s="12">
        <f t="shared" si="1"/>
        <v>2381</v>
      </c>
      <c r="G25" s="12">
        <f t="shared" si="1"/>
        <v>6496.9000000000005</v>
      </c>
      <c r="H25" s="12">
        <f t="shared" si="1"/>
        <v>17181.900000000001</v>
      </c>
      <c r="I25" s="12">
        <f t="shared" si="1"/>
        <v>1793.5</v>
      </c>
      <c r="J25" s="12">
        <f t="shared" si="1"/>
        <v>18975.399999999998</v>
      </c>
      <c r="K25" s="12">
        <f t="shared" ref="K25:N25" si="22">SUM(K75,K125,K175,K225,K275,K325,K375,K425,K475,K525,K575,K625,K675,K725,K775,K825,K875,K925,K975,K1025,K1075,K1125,K1175,K1225)</f>
        <v>25472.300000000003</v>
      </c>
      <c r="L25" s="12">
        <f t="shared" si="22"/>
        <v>30484.979999999996</v>
      </c>
      <c r="M25" s="12">
        <f t="shared" si="22"/>
        <v>766</v>
      </c>
      <c r="N25" s="12">
        <f t="shared" si="22"/>
        <v>31250.979999999996</v>
      </c>
      <c r="O25" s="33">
        <f t="shared" si="3"/>
        <v>1774.2496464302546</v>
      </c>
      <c r="P25" s="33">
        <f t="shared" si="3"/>
        <v>427.09785335935322</v>
      </c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8" customHeight="1">
      <c r="A26" s="2" t="s">
        <v>1</v>
      </c>
      <c r="B26" s="50" t="s">
        <v>89</v>
      </c>
      <c r="C26" s="27" t="s">
        <v>59</v>
      </c>
      <c r="D26" s="28"/>
      <c r="E26" s="12">
        <f t="shared" si="1"/>
        <v>23.500000000000004</v>
      </c>
      <c r="F26" s="12">
        <f t="shared" si="1"/>
        <v>0</v>
      </c>
      <c r="G26" s="12">
        <f t="shared" si="1"/>
        <v>23.500000000000004</v>
      </c>
      <c r="H26" s="12">
        <f t="shared" si="1"/>
        <v>14</v>
      </c>
      <c r="I26" s="12">
        <f t="shared" si="1"/>
        <v>0</v>
      </c>
      <c r="J26" s="12">
        <f t="shared" si="1"/>
        <v>14</v>
      </c>
      <c r="K26" s="12">
        <f t="shared" ref="K26:N26" si="23">SUM(K76,K126,K176,K226,K276,K326,K376,K426,K476,K526,K576,K626,K676,K726,K776,K826,K876,K926,K976,K1026,K1076,K1126,K1176,K1226)</f>
        <v>37.500000000000007</v>
      </c>
      <c r="L26" s="12">
        <f t="shared" si="23"/>
        <v>12</v>
      </c>
      <c r="M26" s="12">
        <f t="shared" si="23"/>
        <v>0</v>
      </c>
      <c r="N26" s="12">
        <f t="shared" si="23"/>
        <v>12</v>
      </c>
      <c r="O26" s="33">
        <f t="shared" si="3"/>
        <v>857.14285714285711</v>
      </c>
      <c r="P26" s="33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8" customHeight="1">
      <c r="A27" s="2" t="s">
        <v>1</v>
      </c>
      <c r="B27" s="51"/>
      <c r="C27" s="27" t="s">
        <v>60</v>
      </c>
      <c r="D27" s="28"/>
      <c r="E27" s="12">
        <f t="shared" si="1"/>
        <v>1.5</v>
      </c>
      <c r="F27" s="12">
        <f t="shared" si="1"/>
        <v>0</v>
      </c>
      <c r="G27" s="12">
        <f t="shared" si="1"/>
        <v>1.5</v>
      </c>
      <c r="H27" s="12">
        <f t="shared" si="1"/>
        <v>8.1999999999999993</v>
      </c>
      <c r="I27" s="12">
        <f t="shared" si="1"/>
        <v>0</v>
      </c>
      <c r="J27" s="12">
        <f t="shared" si="1"/>
        <v>8.1999999999999993</v>
      </c>
      <c r="K27" s="12">
        <f t="shared" ref="K27:N27" si="24">SUM(K77,K127,K177,K227,K277,K327,K377,K427,K477,K527,K577,K627,K677,K727,K777,K827,K877,K927,K977,K1027,K1077,K1127,K1177,K1227)</f>
        <v>9.6999999999999993</v>
      </c>
      <c r="L27" s="12">
        <f t="shared" si="24"/>
        <v>6.83</v>
      </c>
      <c r="M27" s="12">
        <f t="shared" si="24"/>
        <v>0</v>
      </c>
      <c r="N27" s="12">
        <f t="shared" si="24"/>
        <v>6.83</v>
      </c>
      <c r="O27" s="33">
        <f t="shared" si="3"/>
        <v>832.92682926829275</v>
      </c>
      <c r="P27" s="33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8" customHeight="1">
      <c r="A28" s="2" t="s">
        <v>1</v>
      </c>
      <c r="B28" s="52"/>
      <c r="C28" s="27" t="s">
        <v>95</v>
      </c>
      <c r="D28" s="28"/>
      <c r="E28" s="12">
        <f t="shared" si="1"/>
        <v>25.000000000000004</v>
      </c>
      <c r="F28" s="12">
        <f t="shared" si="1"/>
        <v>0</v>
      </c>
      <c r="G28" s="12">
        <f t="shared" si="1"/>
        <v>25.000000000000004</v>
      </c>
      <c r="H28" s="12">
        <f t="shared" si="1"/>
        <v>22.200000000000003</v>
      </c>
      <c r="I28" s="12">
        <f t="shared" si="1"/>
        <v>0</v>
      </c>
      <c r="J28" s="12">
        <f t="shared" si="1"/>
        <v>22.200000000000003</v>
      </c>
      <c r="K28" s="12">
        <f t="shared" ref="K28:N28" si="25">SUM(K78,K128,K178,K228,K278,K328,K378,K428,K478,K528,K578,K628,K678,K728,K778,K828,K878,K928,K978,K1028,K1078,K1128,K1178,K1228)</f>
        <v>47.20000000000001</v>
      </c>
      <c r="L28" s="12">
        <f t="shared" si="25"/>
        <v>18.830000000000002</v>
      </c>
      <c r="M28" s="12">
        <f t="shared" si="25"/>
        <v>0</v>
      </c>
      <c r="N28" s="12">
        <f t="shared" si="25"/>
        <v>18.830000000000002</v>
      </c>
      <c r="O28" s="33">
        <f t="shared" si="3"/>
        <v>848.19819819819816</v>
      </c>
      <c r="P28" s="33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8" customHeight="1">
      <c r="A29" s="2" t="s">
        <v>1</v>
      </c>
      <c r="B29" s="53" t="s">
        <v>62</v>
      </c>
      <c r="C29" s="27" t="s">
        <v>63</v>
      </c>
      <c r="D29" s="28"/>
      <c r="E29" s="12">
        <f t="shared" si="1"/>
        <v>86</v>
      </c>
      <c r="F29" s="12">
        <f t="shared" si="1"/>
        <v>0</v>
      </c>
      <c r="G29" s="12">
        <f t="shared" si="1"/>
        <v>86</v>
      </c>
      <c r="H29" s="12">
        <f t="shared" si="1"/>
        <v>287</v>
      </c>
      <c r="I29" s="12">
        <f t="shared" si="1"/>
        <v>0</v>
      </c>
      <c r="J29" s="12">
        <f t="shared" si="1"/>
        <v>287</v>
      </c>
      <c r="K29" s="12">
        <f t="shared" ref="K29:N29" si="26">SUM(K79,K129,K179,K229,K279,K329,K379,K429,K479,K529,K579,K629,K679,K729,K779,K829,K879,K929,K979,K1029,K1079,K1129,K1179,K1229)</f>
        <v>373</v>
      </c>
      <c r="L29" s="12">
        <f t="shared" si="26"/>
        <v>508.3</v>
      </c>
      <c r="M29" s="12">
        <f t="shared" si="26"/>
        <v>0</v>
      </c>
      <c r="N29" s="12">
        <f t="shared" si="26"/>
        <v>508.3</v>
      </c>
      <c r="O29" s="33">
        <f t="shared" si="3"/>
        <v>1771.0801393728225</v>
      </c>
      <c r="P29" s="33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8" customHeight="1">
      <c r="A30" s="2" t="s">
        <v>1</v>
      </c>
      <c r="B30" s="54"/>
      <c r="C30" s="27" t="s">
        <v>64</v>
      </c>
      <c r="D30" s="28"/>
      <c r="E30" s="12">
        <f t="shared" si="1"/>
        <v>370</v>
      </c>
      <c r="F30" s="12">
        <f t="shared" si="1"/>
        <v>0</v>
      </c>
      <c r="G30" s="12">
        <f t="shared" si="1"/>
        <v>370</v>
      </c>
      <c r="H30" s="12">
        <f t="shared" si="1"/>
        <v>7292.7</v>
      </c>
      <c r="I30" s="12">
        <f t="shared" si="1"/>
        <v>0</v>
      </c>
      <c r="J30" s="12">
        <f t="shared" si="1"/>
        <v>7292.7</v>
      </c>
      <c r="K30" s="12">
        <f t="shared" ref="K30:N30" si="27">SUM(K80,K130,K180,K230,K280,K330,K380,K430,K480,K530,K580,K630,K680,K730,K780,K830,K880,K930,K980,K1030,K1080,K1130,K1180,K1230)</f>
        <v>7662.7</v>
      </c>
      <c r="L30" s="12">
        <f t="shared" si="27"/>
        <v>81598.33</v>
      </c>
      <c r="M30" s="12">
        <f t="shared" si="27"/>
        <v>0</v>
      </c>
      <c r="N30" s="12">
        <f t="shared" si="27"/>
        <v>81598.33</v>
      </c>
      <c r="O30" s="33">
        <f t="shared" si="3"/>
        <v>11189.04246712466</v>
      </c>
      <c r="P30" s="33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8" customHeight="1">
      <c r="A31" s="2" t="s">
        <v>1</v>
      </c>
      <c r="B31" s="54"/>
      <c r="C31" s="27" t="s">
        <v>65</v>
      </c>
      <c r="D31" s="28"/>
      <c r="E31" s="12">
        <f t="shared" si="1"/>
        <v>1</v>
      </c>
      <c r="F31" s="12">
        <f t="shared" si="1"/>
        <v>0</v>
      </c>
      <c r="G31" s="12">
        <f t="shared" si="1"/>
        <v>1</v>
      </c>
      <c r="H31" s="12">
        <f t="shared" si="1"/>
        <v>112.3</v>
      </c>
      <c r="I31" s="12">
        <f t="shared" si="1"/>
        <v>0</v>
      </c>
      <c r="J31" s="12">
        <f t="shared" si="1"/>
        <v>112.3</v>
      </c>
      <c r="K31" s="12">
        <f t="shared" ref="K31:N31" si="28">SUM(K81,K131,K181,K231,K281,K331,K381,K431,K481,K531,K581,K631,K681,K731,K781,K831,K881,K931,K981,K1031,K1081,K1131,K1181,K1231)</f>
        <v>113.3</v>
      </c>
      <c r="L31" s="12">
        <f t="shared" si="28"/>
        <v>716.92</v>
      </c>
      <c r="M31" s="12">
        <f t="shared" si="28"/>
        <v>0</v>
      </c>
      <c r="N31" s="12">
        <f t="shared" si="28"/>
        <v>716.92</v>
      </c>
      <c r="O31" s="33">
        <f t="shared" si="3"/>
        <v>6383.9715048975959</v>
      </c>
      <c r="P31" s="33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8" customHeight="1">
      <c r="A32" s="2" t="s">
        <v>1</v>
      </c>
      <c r="B32" s="54"/>
      <c r="C32" s="27" t="s">
        <v>66</v>
      </c>
      <c r="D32" s="28"/>
      <c r="E32" s="12">
        <f t="shared" si="1"/>
        <v>1.2</v>
      </c>
      <c r="F32" s="12">
        <f t="shared" si="1"/>
        <v>0</v>
      </c>
      <c r="G32" s="12">
        <f t="shared" si="1"/>
        <v>1.2</v>
      </c>
      <c r="H32" s="12">
        <f t="shared" si="1"/>
        <v>48.9</v>
      </c>
      <c r="I32" s="12">
        <f t="shared" si="1"/>
        <v>0</v>
      </c>
      <c r="J32" s="12">
        <f t="shared" si="1"/>
        <v>48.9</v>
      </c>
      <c r="K32" s="12">
        <f t="shared" ref="K32:N32" si="29">SUM(K82,K132,K182,K232,K282,K332,K382,K432,K482,K532,K582,K632,K682,K732,K782,K832,K882,K932,K982,K1032,K1082,K1132,K1182,K1232)</f>
        <v>50.1</v>
      </c>
      <c r="L32" s="12">
        <f t="shared" si="29"/>
        <v>331.5</v>
      </c>
      <c r="M32" s="12">
        <f t="shared" si="29"/>
        <v>0</v>
      </c>
      <c r="N32" s="12">
        <f t="shared" si="29"/>
        <v>331.5</v>
      </c>
      <c r="O32" s="33">
        <f t="shared" si="3"/>
        <v>6779.1411042944792</v>
      </c>
      <c r="P32" s="33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8" customHeight="1">
      <c r="A33" s="2" t="s">
        <v>1</v>
      </c>
      <c r="B33" s="54"/>
      <c r="C33" s="27" t="s">
        <v>67</v>
      </c>
      <c r="D33" s="28"/>
      <c r="E33" s="12">
        <f t="shared" si="1"/>
        <v>47</v>
      </c>
      <c r="F33" s="12">
        <f t="shared" si="1"/>
        <v>0</v>
      </c>
      <c r="G33" s="12">
        <f t="shared" si="1"/>
        <v>47</v>
      </c>
      <c r="H33" s="12">
        <f t="shared" si="1"/>
        <v>952</v>
      </c>
      <c r="I33" s="12">
        <f t="shared" si="1"/>
        <v>0</v>
      </c>
      <c r="J33" s="12">
        <f t="shared" si="1"/>
        <v>952</v>
      </c>
      <c r="K33" s="12">
        <f t="shared" ref="K33:N33" si="30">SUM(K83,K133,K183,K233,K283,K333,K383,K433,K483,K533,K583,K633,K683,K733,K783,K833,K883,K933,K983,K1033,K1083,K1133,K1183,K1233)</f>
        <v>999</v>
      </c>
      <c r="L33" s="12">
        <f t="shared" si="30"/>
        <v>1172.0999999999999</v>
      </c>
      <c r="M33" s="12">
        <f t="shared" si="30"/>
        <v>0</v>
      </c>
      <c r="N33" s="12">
        <f t="shared" si="30"/>
        <v>1172.0999999999999</v>
      </c>
      <c r="O33" s="33">
        <f t="shared" si="3"/>
        <v>1231.1974789915964</v>
      </c>
      <c r="P33" s="33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8" customHeight="1">
      <c r="A34" s="2" t="s">
        <v>1</v>
      </c>
      <c r="B34" s="55"/>
      <c r="C34" s="27" t="s">
        <v>96</v>
      </c>
      <c r="D34" s="28"/>
      <c r="E34" s="12">
        <f t="shared" si="1"/>
        <v>505.2</v>
      </c>
      <c r="F34" s="12">
        <f t="shared" si="1"/>
        <v>0</v>
      </c>
      <c r="G34" s="12">
        <f t="shared" si="1"/>
        <v>505.2</v>
      </c>
      <c r="H34" s="12">
        <f t="shared" si="1"/>
        <v>8692.9</v>
      </c>
      <c r="I34" s="12">
        <f t="shared" ref="I34:N34" si="31">SUM(I84,I134,I184,I234,I284,I334,I384,I434,I484,I534,I584,I634,I684,I734,I784,I834,I884,I934,I984,I1034,I1084,I1134,I1184,I1234)</f>
        <v>0</v>
      </c>
      <c r="J34" s="12">
        <f t="shared" si="31"/>
        <v>8692.9</v>
      </c>
      <c r="K34" s="12">
        <f t="shared" si="31"/>
        <v>9198.0999999999985</v>
      </c>
      <c r="L34" s="12">
        <f t="shared" si="31"/>
        <v>84327.15</v>
      </c>
      <c r="M34" s="12">
        <f t="shared" si="31"/>
        <v>0</v>
      </c>
      <c r="N34" s="12">
        <f t="shared" si="31"/>
        <v>84327.15</v>
      </c>
      <c r="O34" s="33">
        <f t="shared" si="3"/>
        <v>9700.6925191823211</v>
      </c>
      <c r="P34" s="33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8" customHeight="1">
      <c r="A35" s="2" t="s">
        <v>1</v>
      </c>
      <c r="B35" s="54" t="s">
        <v>69</v>
      </c>
      <c r="C35" s="53" t="s">
        <v>70</v>
      </c>
      <c r="D35" s="1" t="s">
        <v>71</v>
      </c>
      <c r="E35" s="12">
        <f t="shared" si="1"/>
        <v>0</v>
      </c>
      <c r="F35" s="12">
        <f t="shared" si="1"/>
        <v>0</v>
      </c>
      <c r="G35" s="12">
        <f t="shared" ref="G35:N35" si="32">SUM(G85,G135,G185,G235,G285,G335,G385,G435,G485,G535,G585,G635,G685,G735,G785,G835,G885,G935,G985,G1035,G1085,G1135,G1185,G1235)</f>
        <v>0</v>
      </c>
      <c r="H35" s="12">
        <f t="shared" si="32"/>
        <v>876.30000000000007</v>
      </c>
      <c r="I35" s="12">
        <f t="shared" si="32"/>
        <v>0</v>
      </c>
      <c r="J35" s="12">
        <f t="shared" si="32"/>
        <v>876.30000000000007</v>
      </c>
      <c r="K35" s="12">
        <f t="shared" si="32"/>
        <v>876.30000000000007</v>
      </c>
      <c r="L35" s="12">
        <f t="shared" si="32"/>
        <v>156754</v>
      </c>
      <c r="M35" s="12">
        <f t="shared" si="32"/>
        <v>0</v>
      </c>
      <c r="N35" s="12">
        <f t="shared" si="32"/>
        <v>156754</v>
      </c>
      <c r="O35" s="33">
        <f t="shared" si="3"/>
        <v>178881.66153143899</v>
      </c>
      <c r="P35" s="33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8" customHeight="1">
      <c r="A36" s="2" t="s">
        <v>1</v>
      </c>
      <c r="B36" s="54"/>
      <c r="C36" s="54"/>
      <c r="D36" s="1" t="s">
        <v>22</v>
      </c>
      <c r="E36" s="12">
        <f t="shared" si="1"/>
        <v>0</v>
      </c>
      <c r="F36" s="12">
        <f t="shared" si="1"/>
        <v>0</v>
      </c>
      <c r="G36" s="12">
        <f t="shared" ref="G36:N36" si="33">SUM(G86,G136,G186,G236,G286,G336,G386,G436,G486,G536,G586,G636,G686,G736,G786,G836,G886,G936,G986,G1036,G1086,G1136,G1186,G1236)</f>
        <v>0</v>
      </c>
      <c r="H36" s="12">
        <f t="shared" si="33"/>
        <v>169.30000000000004</v>
      </c>
      <c r="I36" s="12">
        <f t="shared" si="33"/>
        <v>0</v>
      </c>
      <c r="J36" s="12">
        <f t="shared" si="33"/>
        <v>169.30000000000004</v>
      </c>
      <c r="K36" s="12">
        <f t="shared" si="33"/>
        <v>169.30000000000004</v>
      </c>
      <c r="L36" s="12">
        <f t="shared" si="33"/>
        <v>31238</v>
      </c>
      <c r="M36" s="12">
        <f t="shared" si="33"/>
        <v>0</v>
      </c>
      <c r="N36" s="12">
        <f t="shared" si="33"/>
        <v>31238</v>
      </c>
      <c r="O36" s="33">
        <f t="shared" si="3"/>
        <v>184512.69935026576</v>
      </c>
      <c r="P36" s="33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8" customHeight="1">
      <c r="A37" s="2" t="s">
        <v>1</v>
      </c>
      <c r="B37" s="54"/>
      <c r="C37" s="54"/>
      <c r="D37" s="1" t="s">
        <v>23</v>
      </c>
      <c r="E37" s="12">
        <f t="shared" si="1"/>
        <v>0</v>
      </c>
      <c r="F37" s="12">
        <f t="shared" si="1"/>
        <v>0</v>
      </c>
      <c r="G37" s="12">
        <f t="shared" ref="G37:N37" si="34">SUM(G87,G137,G187,G237,G287,G337,G387,G437,G487,G537,G587,G637,G687,G737,G787,G837,G887,G937,G987,G1037,G1087,G1137,G1187,G1237)</f>
        <v>0</v>
      </c>
      <c r="H37" s="12">
        <f t="shared" si="34"/>
        <v>577.79999999999984</v>
      </c>
      <c r="I37" s="12">
        <f t="shared" si="34"/>
        <v>0</v>
      </c>
      <c r="J37" s="12">
        <f t="shared" si="34"/>
        <v>577.79999999999984</v>
      </c>
      <c r="K37" s="12">
        <f t="shared" si="34"/>
        <v>577.79999999999984</v>
      </c>
      <c r="L37" s="12">
        <f t="shared" si="34"/>
        <v>79565</v>
      </c>
      <c r="M37" s="12">
        <f t="shared" si="34"/>
        <v>0</v>
      </c>
      <c r="N37" s="12">
        <f t="shared" si="34"/>
        <v>79565</v>
      </c>
      <c r="O37" s="33">
        <f t="shared" si="3"/>
        <v>137703.35756317069</v>
      </c>
      <c r="P37" s="33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8" customHeight="1">
      <c r="A38" s="2" t="s">
        <v>1</v>
      </c>
      <c r="B38" s="54"/>
      <c r="C38" s="54"/>
      <c r="D38" s="1" t="s">
        <v>24</v>
      </c>
      <c r="E38" s="12">
        <f t="shared" si="1"/>
        <v>0</v>
      </c>
      <c r="F38" s="12">
        <f t="shared" si="1"/>
        <v>0</v>
      </c>
      <c r="G38" s="12">
        <f t="shared" ref="G38:N38" si="35">SUM(G88,G138,G188,G238,G288,G338,G388,G438,G488,G538,G588,G638,G688,G738,G788,G838,G888,G938,G988,G1038,G1088,G1138,G1188,G1238)</f>
        <v>0</v>
      </c>
      <c r="H38" s="12">
        <f t="shared" si="35"/>
        <v>31.8</v>
      </c>
      <c r="I38" s="12">
        <f t="shared" si="35"/>
        <v>0</v>
      </c>
      <c r="J38" s="12">
        <f t="shared" si="35"/>
        <v>31.8</v>
      </c>
      <c r="K38" s="12">
        <f t="shared" si="35"/>
        <v>31.8</v>
      </c>
      <c r="L38" s="12">
        <f t="shared" si="35"/>
        <v>6351</v>
      </c>
      <c r="M38" s="12">
        <f t="shared" si="35"/>
        <v>0</v>
      </c>
      <c r="N38" s="12">
        <f t="shared" si="35"/>
        <v>6351</v>
      </c>
      <c r="O38" s="33">
        <f t="shared" si="3"/>
        <v>199716.98113207545</v>
      </c>
      <c r="P38" s="33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8" customHeight="1">
      <c r="A39" s="2" t="s">
        <v>1</v>
      </c>
      <c r="B39" s="54"/>
      <c r="C39" s="54"/>
      <c r="D39" s="1" t="s">
        <v>25</v>
      </c>
      <c r="E39" s="12">
        <f t="shared" si="1"/>
        <v>0</v>
      </c>
      <c r="F39" s="12">
        <f t="shared" si="1"/>
        <v>0</v>
      </c>
      <c r="G39" s="12">
        <f t="shared" ref="G39:N39" si="36">SUM(G89,G139,G189,G239,G289,G339,G389,G439,G489,G539,G589,G639,G689,G739,G789,G839,G889,G939,G989,G1039,G1089,G1139,G1189,G1239)</f>
        <v>0</v>
      </c>
      <c r="H39" s="12">
        <f t="shared" si="36"/>
        <v>384.2</v>
      </c>
      <c r="I39" s="12">
        <f t="shared" si="36"/>
        <v>0</v>
      </c>
      <c r="J39" s="12">
        <f t="shared" si="36"/>
        <v>384.2</v>
      </c>
      <c r="K39" s="12">
        <f t="shared" si="36"/>
        <v>384.2</v>
      </c>
      <c r="L39" s="12">
        <f t="shared" si="36"/>
        <v>26155</v>
      </c>
      <c r="M39" s="12">
        <f t="shared" si="36"/>
        <v>0</v>
      </c>
      <c r="N39" s="12">
        <f t="shared" si="36"/>
        <v>26155</v>
      </c>
      <c r="O39" s="33">
        <f t="shared" si="3"/>
        <v>68076.522644456025</v>
      </c>
      <c r="P39" s="33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8" customHeight="1">
      <c r="A40" s="2" t="s">
        <v>1</v>
      </c>
      <c r="B40" s="54"/>
      <c r="C40" s="55"/>
      <c r="D40" s="9" t="s">
        <v>72</v>
      </c>
      <c r="E40" s="12">
        <f t="shared" si="1"/>
        <v>0</v>
      </c>
      <c r="F40" s="12">
        <f t="shared" si="1"/>
        <v>0</v>
      </c>
      <c r="G40" s="12">
        <f t="shared" ref="G40:N40" si="37">SUM(G90,G140,G190,G240,G290,G340,G390,G440,G490,G540,G590,G640,G690,G740,G790,G840,G890,G940,G990,G1040,G1090,G1140,G1190,G1240)</f>
        <v>0</v>
      </c>
      <c r="H40" s="12">
        <f t="shared" si="37"/>
        <v>2039.3999999999994</v>
      </c>
      <c r="I40" s="12">
        <f t="shared" si="37"/>
        <v>0</v>
      </c>
      <c r="J40" s="12">
        <f t="shared" si="37"/>
        <v>2039.3999999999994</v>
      </c>
      <c r="K40" s="12">
        <f t="shared" si="37"/>
        <v>2039.3999999999994</v>
      </c>
      <c r="L40" s="12">
        <f t="shared" si="37"/>
        <v>301649</v>
      </c>
      <c r="M40" s="12">
        <f t="shared" si="37"/>
        <v>0</v>
      </c>
      <c r="N40" s="12">
        <f t="shared" si="37"/>
        <v>301649</v>
      </c>
      <c r="O40" s="33">
        <f t="shared" si="3"/>
        <v>147910.65999803867</v>
      </c>
      <c r="P40" s="33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8" customHeight="1">
      <c r="A41" s="2" t="s">
        <v>1</v>
      </c>
      <c r="B41" s="54"/>
      <c r="C41" s="53" t="s">
        <v>73</v>
      </c>
      <c r="D41" s="1" t="s">
        <v>21</v>
      </c>
      <c r="E41" s="12">
        <f t="shared" si="1"/>
        <v>0</v>
      </c>
      <c r="F41" s="12">
        <f t="shared" si="1"/>
        <v>0</v>
      </c>
      <c r="G41" s="12">
        <f t="shared" ref="G41:N41" si="38">SUM(G91,G141,G191,G241,G291,G341,G391,G441,G491,G541,G591,G641,G691,G741,G791,G841,G891,G941,G991,G1041,G1091,G1141,G1191,G1241)</f>
        <v>0</v>
      </c>
      <c r="H41" s="12">
        <f t="shared" si="38"/>
        <v>15.2</v>
      </c>
      <c r="I41" s="12">
        <f t="shared" si="38"/>
        <v>0</v>
      </c>
      <c r="J41" s="12">
        <f t="shared" si="38"/>
        <v>15.2</v>
      </c>
      <c r="K41" s="12">
        <f t="shared" si="38"/>
        <v>15.2</v>
      </c>
      <c r="L41" s="12">
        <f t="shared" si="38"/>
        <v>254</v>
      </c>
      <c r="M41" s="12">
        <f t="shared" si="38"/>
        <v>0</v>
      </c>
      <c r="N41" s="12">
        <f t="shared" si="38"/>
        <v>254</v>
      </c>
      <c r="O41" s="33">
        <f t="shared" si="3"/>
        <v>16710.526315789477</v>
      </c>
      <c r="P41" s="33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8" customHeight="1">
      <c r="A42" s="2" t="s">
        <v>1</v>
      </c>
      <c r="B42" s="54"/>
      <c r="C42" s="54"/>
      <c r="D42" s="1" t="s">
        <v>74</v>
      </c>
      <c r="E42" s="12">
        <f t="shared" si="1"/>
        <v>0</v>
      </c>
      <c r="F42" s="12">
        <f t="shared" si="1"/>
        <v>0</v>
      </c>
      <c r="G42" s="12">
        <f t="shared" ref="G42:N42" si="39">SUM(G92,G142,G192,G242,G292,G342,G392,G442,G492,G542,G592,G642,G692,G742,G792,G842,G892,G942,G992,G1042,G1092,G1142,G1192,G1242)</f>
        <v>0</v>
      </c>
      <c r="H42" s="12">
        <f t="shared" si="39"/>
        <v>11</v>
      </c>
      <c r="I42" s="12">
        <f t="shared" si="39"/>
        <v>0</v>
      </c>
      <c r="J42" s="12">
        <f t="shared" si="39"/>
        <v>11</v>
      </c>
      <c r="K42" s="12">
        <f t="shared" si="39"/>
        <v>11</v>
      </c>
      <c r="L42" s="12">
        <f t="shared" si="39"/>
        <v>2490</v>
      </c>
      <c r="M42" s="12">
        <f t="shared" si="39"/>
        <v>0</v>
      </c>
      <c r="N42" s="12">
        <f t="shared" si="39"/>
        <v>2490</v>
      </c>
      <c r="O42" s="33">
        <f t="shared" si="3"/>
        <v>226363.63636363638</v>
      </c>
      <c r="P42" s="33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8" customHeight="1">
      <c r="A43" s="2" t="s">
        <v>1</v>
      </c>
      <c r="B43" s="54"/>
      <c r="C43" s="54"/>
      <c r="D43" s="1" t="s">
        <v>75</v>
      </c>
      <c r="E43" s="12">
        <f t="shared" si="1"/>
        <v>0</v>
      </c>
      <c r="F43" s="12">
        <f t="shared" si="1"/>
        <v>0</v>
      </c>
      <c r="G43" s="12">
        <f t="shared" ref="G43:N43" si="40">SUM(G93,G143,G193,G243,G293,G343,G393,G443,G493,G543,G593,G643,G693,G743,G793,G843,G893,G943,G993,G1043,G1093,G1143,G1193,G1243)</f>
        <v>0</v>
      </c>
      <c r="H43" s="12">
        <f t="shared" si="40"/>
        <v>21.5</v>
      </c>
      <c r="I43" s="12">
        <f t="shared" si="40"/>
        <v>0</v>
      </c>
      <c r="J43" s="12">
        <f t="shared" si="40"/>
        <v>21.5</v>
      </c>
      <c r="K43" s="12">
        <f t="shared" si="40"/>
        <v>21.5</v>
      </c>
      <c r="L43" s="12">
        <f t="shared" si="40"/>
        <v>1894</v>
      </c>
      <c r="M43" s="12">
        <f t="shared" si="40"/>
        <v>0</v>
      </c>
      <c r="N43" s="12">
        <f t="shared" si="40"/>
        <v>1894</v>
      </c>
      <c r="O43" s="33">
        <f t="shared" si="3"/>
        <v>88093.02325581394</v>
      </c>
      <c r="P43" s="33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8" customHeight="1">
      <c r="A44" s="2" t="s">
        <v>1</v>
      </c>
      <c r="B44" s="54"/>
      <c r="C44" s="55"/>
      <c r="D44" s="9" t="s">
        <v>76</v>
      </c>
      <c r="E44" s="12">
        <f t="shared" si="1"/>
        <v>0</v>
      </c>
      <c r="F44" s="12">
        <f t="shared" si="1"/>
        <v>0</v>
      </c>
      <c r="G44" s="12">
        <f t="shared" ref="G44:N44" si="41">SUM(G94,G144,G194,G244,G294,G344,G394,G444,G494,G544,G594,G644,G694,G744,G794,G844,G894,G944,G994,G1044,G1094,G1144,G1194,G1244)</f>
        <v>0</v>
      </c>
      <c r="H44" s="12">
        <f t="shared" si="41"/>
        <v>47.7</v>
      </c>
      <c r="I44" s="12">
        <f t="shared" si="41"/>
        <v>0</v>
      </c>
      <c r="J44" s="12">
        <f t="shared" si="41"/>
        <v>47.7</v>
      </c>
      <c r="K44" s="12">
        <f t="shared" si="41"/>
        <v>47.7</v>
      </c>
      <c r="L44" s="12">
        <f t="shared" si="41"/>
        <v>4646</v>
      </c>
      <c r="M44" s="12">
        <f t="shared" si="41"/>
        <v>0</v>
      </c>
      <c r="N44" s="12">
        <f t="shared" si="41"/>
        <v>4646</v>
      </c>
      <c r="O44" s="33">
        <f t="shared" si="3"/>
        <v>97400.419287211727</v>
      </c>
      <c r="P44" s="33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8" customHeight="1">
      <c r="A45" s="2" t="s">
        <v>1</v>
      </c>
      <c r="B45" s="55"/>
      <c r="C45" s="10" t="s">
        <v>77</v>
      </c>
      <c r="D45" s="10"/>
      <c r="E45" s="12">
        <f t="shared" si="1"/>
        <v>0</v>
      </c>
      <c r="F45" s="12">
        <f t="shared" si="1"/>
        <v>0</v>
      </c>
      <c r="G45" s="12">
        <f t="shared" ref="G45:N45" si="42">SUM(G95,G145,G195,G245,G295,G345,G395,G445,G495,G545,G595,G645,G695,G745,G795,G845,G895,G945,G995,G1045,G1095,G1145,G1195,G1245)</f>
        <v>0</v>
      </c>
      <c r="H45" s="12">
        <f t="shared" si="42"/>
        <v>2087.1000000000004</v>
      </c>
      <c r="I45" s="12">
        <f t="shared" si="42"/>
        <v>0</v>
      </c>
      <c r="J45" s="12">
        <f t="shared" si="42"/>
        <v>2087.1000000000004</v>
      </c>
      <c r="K45" s="12">
        <f t="shared" si="42"/>
        <v>2087.1000000000004</v>
      </c>
      <c r="L45" s="12">
        <f t="shared" si="42"/>
        <v>306295</v>
      </c>
      <c r="M45" s="12">
        <f t="shared" si="42"/>
        <v>0</v>
      </c>
      <c r="N45" s="12">
        <f t="shared" si="42"/>
        <v>306295</v>
      </c>
      <c r="O45" s="33">
        <f t="shared" si="3"/>
        <v>146756.26467347032</v>
      </c>
      <c r="P45" s="33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8" customHeight="1">
      <c r="A46" s="2" t="s">
        <v>1</v>
      </c>
      <c r="B46" s="47" t="s">
        <v>78</v>
      </c>
      <c r="C46" s="1" t="s">
        <v>79</v>
      </c>
      <c r="D46" s="1"/>
      <c r="E46" s="12">
        <f t="shared" si="1"/>
        <v>232</v>
      </c>
      <c r="F46" s="12">
        <f t="shared" si="1"/>
        <v>0</v>
      </c>
      <c r="G46" s="12">
        <f t="shared" ref="G46:N46" si="43">SUM(G96,G146,G196,G246,G296,G346,G396,G446,G496,G546,G596,G646,G696,G746,G796,G846,G896,G946,G996,G1046,G1096,G1146,G1196,G1246)</f>
        <v>232</v>
      </c>
      <c r="H46" s="12">
        <f t="shared" si="43"/>
        <v>1378.5</v>
      </c>
      <c r="I46" s="12">
        <f t="shared" si="43"/>
        <v>0</v>
      </c>
      <c r="J46" s="12">
        <f t="shared" si="43"/>
        <v>1378.5</v>
      </c>
      <c r="K46" s="12">
        <f t="shared" si="43"/>
        <v>1610.5</v>
      </c>
      <c r="L46" s="12">
        <f t="shared" si="43"/>
        <v>9.5429999999999993</v>
      </c>
      <c r="M46" s="12">
        <f t="shared" si="43"/>
        <v>0</v>
      </c>
      <c r="N46" s="12">
        <f t="shared" si="43"/>
        <v>9.5429999999999993</v>
      </c>
      <c r="O46" s="33">
        <f t="shared" si="3"/>
        <v>6.9227421109902068</v>
      </c>
      <c r="P46" s="33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8" customHeight="1">
      <c r="A47" s="2" t="s">
        <v>1</v>
      </c>
      <c r="B47" s="48"/>
      <c r="C47" s="1" t="s">
        <v>80</v>
      </c>
      <c r="D47" s="1"/>
      <c r="E47" s="12">
        <f t="shared" si="1"/>
        <v>860</v>
      </c>
      <c r="F47" s="12">
        <f t="shared" si="1"/>
        <v>0</v>
      </c>
      <c r="G47" s="12">
        <f t="shared" ref="G47:N47" si="44">SUM(G97,G147,G197,G247,G297,G347,G397,G447,G497,G547,G597,G647,G697,G747,G797,G847,G897,G947,G997,G1047,G1097,G1147,G1197,G1247)</f>
        <v>860</v>
      </c>
      <c r="H47" s="12">
        <f t="shared" si="44"/>
        <v>2758</v>
      </c>
      <c r="I47" s="12">
        <f t="shared" si="44"/>
        <v>0</v>
      </c>
      <c r="J47" s="12">
        <f t="shared" si="44"/>
        <v>2758</v>
      </c>
      <c r="K47" s="12">
        <f t="shared" si="44"/>
        <v>3617</v>
      </c>
      <c r="L47" s="12">
        <f t="shared" si="44"/>
        <v>10988.5</v>
      </c>
      <c r="M47" s="12">
        <f t="shared" si="44"/>
        <v>0</v>
      </c>
      <c r="N47" s="12">
        <f t="shared" si="44"/>
        <v>10988.5</v>
      </c>
      <c r="O47" s="33">
        <f t="shared" si="3"/>
        <v>3984.2277012327772</v>
      </c>
      <c r="P47" s="33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8" customHeight="1">
      <c r="A48" s="2" t="s">
        <v>1</v>
      </c>
      <c r="B48" s="48"/>
      <c r="C48" s="1" t="s">
        <v>81</v>
      </c>
      <c r="D48" s="1"/>
      <c r="E48" s="12">
        <f t="shared" si="1"/>
        <v>371</v>
      </c>
      <c r="F48" s="12">
        <f t="shared" si="1"/>
        <v>0</v>
      </c>
      <c r="G48" s="12">
        <f t="shared" ref="G48:N48" si="45">SUM(G98,G148,G198,G248,G298,G348,G398,G448,G498,G548,G598,G648,G698,G748,G798,G848,G898,G948,G998,G1048,G1098,G1148,G1198,G1248)</f>
        <v>371</v>
      </c>
      <c r="H48" s="12">
        <f t="shared" si="45"/>
        <v>862.5</v>
      </c>
      <c r="I48" s="12">
        <f t="shared" si="45"/>
        <v>0</v>
      </c>
      <c r="J48" s="12">
        <f t="shared" si="45"/>
        <v>862.5</v>
      </c>
      <c r="K48" s="12">
        <f t="shared" si="45"/>
        <v>1233.5</v>
      </c>
      <c r="L48" s="12">
        <f t="shared" si="45"/>
        <v>9507.3499999999985</v>
      </c>
      <c r="M48" s="12">
        <f t="shared" si="45"/>
        <v>0</v>
      </c>
      <c r="N48" s="12">
        <f t="shared" si="45"/>
        <v>9507.3499999999985</v>
      </c>
      <c r="O48" s="33">
        <f t="shared" si="3"/>
        <v>11023.01449275362</v>
      </c>
      <c r="P48" s="33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8" customHeight="1">
      <c r="A49" s="2" t="s">
        <v>1</v>
      </c>
      <c r="B49" s="48"/>
      <c r="C49" s="1" t="s">
        <v>82</v>
      </c>
      <c r="D49" s="1"/>
      <c r="E49" s="12">
        <f t="shared" si="1"/>
        <v>0</v>
      </c>
      <c r="F49" s="12">
        <f t="shared" si="1"/>
        <v>0</v>
      </c>
      <c r="G49" s="12">
        <f t="shared" ref="G49:N49" si="46">SUM(G99,G149,G199,G249,G299,G349,G399,G449,G499,G549,G599,G649,G699,G749,G799,G849,G899,G949,G999,G1049,G1099,G1149,G1199,G1249)</f>
        <v>0</v>
      </c>
      <c r="H49" s="12">
        <f t="shared" si="46"/>
        <v>2677.5</v>
      </c>
      <c r="I49" s="12">
        <f t="shared" si="46"/>
        <v>942</v>
      </c>
      <c r="J49" s="12">
        <f t="shared" si="46"/>
        <v>3619.5</v>
      </c>
      <c r="K49" s="12">
        <f t="shared" si="46"/>
        <v>3619.5</v>
      </c>
      <c r="L49" s="12">
        <f t="shared" si="46"/>
        <v>45385</v>
      </c>
      <c r="M49" s="12">
        <f t="shared" si="46"/>
        <v>722</v>
      </c>
      <c r="N49" s="12">
        <f t="shared" si="46"/>
        <v>46107</v>
      </c>
      <c r="O49" s="33">
        <f t="shared" si="3"/>
        <v>16950.513538748834</v>
      </c>
      <c r="P49" s="33">
        <f t="shared" si="3"/>
        <v>766.45435244161365</v>
      </c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8" customHeight="1">
      <c r="A50" s="2" t="s">
        <v>1</v>
      </c>
      <c r="B50" s="48"/>
      <c r="C50" s="1" t="s">
        <v>83</v>
      </c>
      <c r="D50" s="1"/>
      <c r="E50" s="12">
        <f t="shared" si="1"/>
        <v>0</v>
      </c>
      <c r="F50" s="12">
        <f t="shared" si="1"/>
        <v>0</v>
      </c>
      <c r="G50" s="12">
        <f t="shared" ref="G50:N50" si="47">SUM(G100,G150,G200,G250,G300,G350,G400,G450,G500,G550,G600,G650,G700,G750,G800,G850,G900,G950,G1000,G1050,G1100,G1150,G1200,G1250)</f>
        <v>0</v>
      </c>
      <c r="H50" s="12">
        <f t="shared" si="47"/>
        <v>102.21</v>
      </c>
      <c r="I50" s="12">
        <f t="shared" si="47"/>
        <v>0</v>
      </c>
      <c r="J50" s="12">
        <f t="shared" si="47"/>
        <v>100.16999999999999</v>
      </c>
      <c r="K50" s="12">
        <f t="shared" si="47"/>
        <v>100.16999999999999</v>
      </c>
      <c r="L50" s="12">
        <f t="shared" si="47"/>
        <v>15239</v>
      </c>
      <c r="M50" s="12">
        <f t="shared" si="47"/>
        <v>0</v>
      </c>
      <c r="N50" s="12">
        <f t="shared" si="47"/>
        <v>15239</v>
      </c>
      <c r="O50" s="33">
        <f t="shared" si="3"/>
        <v>149095.00048918894</v>
      </c>
      <c r="P50" s="33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8" customHeight="1">
      <c r="A51" s="2" t="s">
        <v>1</v>
      </c>
      <c r="B51" s="49"/>
      <c r="C51" s="27" t="s">
        <v>84</v>
      </c>
      <c r="D51" s="28"/>
      <c r="E51" s="12">
        <f t="shared" si="1"/>
        <v>1463</v>
      </c>
      <c r="F51" s="12">
        <f t="shared" si="1"/>
        <v>0</v>
      </c>
      <c r="G51" s="12">
        <f t="shared" ref="G51:N51" si="48">SUM(G101,G151,G201,G251,G301,G351,G401,G451,G501,G551,G601,G651,G701,G751,G801,G851,G901,G951,G1001,G1051,G1101,G1151,G1201,G1251)</f>
        <v>1463</v>
      </c>
      <c r="H51" s="12">
        <f t="shared" si="48"/>
        <v>7778.71</v>
      </c>
      <c r="I51" s="12">
        <f t="shared" si="48"/>
        <v>942</v>
      </c>
      <c r="J51" s="12">
        <f t="shared" si="48"/>
        <v>8720.7099999999991</v>
      </c>
      <c r="K51" s="12">
        <f t="shared" si="48"/>
        <v>10182.709999999999</v>
      </c>
      <c r="L51" s="12">
        <f t="shared" si="48"/>
        <v>81129.392999999996</v>
      </c>
      <c r="M51" s="12">
        <f t="shared" si="48"/>
        <v>722</v>
      </c>
      <c r="N51" s="12">
        <f t="shared" si="48"/>
        <v>81851.392999999996</v>
      </c>
      <c r="O51" s="33">
        <f t="shared" si="3"/>
        <v>10429.671886469607</v>
      </c>
      <c r="P51" s="33">
        <f t="shared" si="3"/>
        <v>766.45435244161365</v>
      </c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8" customHeight="1">
      <c r="A52" s="2" t="s">
        <v>1</v>
      </c>
      <c r="B52" s="64" t="s">
        <v>85</v>
      </c>
      <c r="C52" s="65"/>
      <c r="D52" s="66"/>
      <c r="E52" s="12">
        <f t="shared" si="1"/>
        <v>7838.7</v>
      </c>
      <c r="F52" s="12">
        <f t="shared" si="1"/>
        <v>2417.5</v>
      </c>
      <c r="G52" s="12">
        <f t="shared" ref="G52:N52" si="49">SUM(G102,G152,G202,G252,G302,G352,G402,G452,G502,G552,G602,G652,G702,G752,G802,G852,G902,G952,G1002,G1052,G1102,G1152,G1202,G1252)</f>
        <v>10256.200000000001</v>
      </c>
      <c r="H52" s="12">
        <f t="shared" si="49"/>
        <v>72281.39</v>
      </c>
      <c r="I52" s="12">
        <f t="shared" si="49"/>
        <v>2741</v>
      </c>
      <c r="J52" s="12">
        <f t="shared" si="49"/>
        <v>75022.39</v>
      </c>
      <c r="K52" s="12">
        <f t="shared" si="49"/>
        <v>85277.59</v>
      </c>
      <c r="L52" s="12">
        <f t="shared" si="49"/>
        <v>882981.4530000001</v>
      </c>
      <c r="M52" s="12">
        <f t="shared" si="49"/>
        <v>1500</v>
      </c>
      <c r="N52" s="12">
        <f t="shared" si="49"/>
        <v>884481.4530000001</v>
      </c>
      <c r="O52" s="33">
        <f t="shared" si="3"/>
        <v>12215.889221278119</v>
      </c>
      <c r="P52" s="33">
        <f t="shared" si="3"/>
        <v>547.24553082816487</v>
      </c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8.600000000000001">
      <c r="A53" s="18" t="s">
        <v>97</v>
      </c>
      <c r="B53" s="57" t="s">
        <v>26</v>
      </c>
      <c r="C53" s="58"/>
      <c r="D53" s="59"/>
      <c r="E53" s="63" t="s">
        <v>27</v>
      </c>
      <c r="F53" s="63"/>
      <c r="G53" s="63"/>
      <c r="H53" s="63" t="s">
        <v>28</v>
      </c>
      <c r="I53" s="63"/>
      <c r="J53" s="63"/>
      <c r="K53" s="63" t="s">
        <v>29</v>
      </c>
      <c r="L53" s="63" t="s">
        <v>30</v>
      </c>
      <c r="M53" s="63"/>
      <c r="N53" s="63"/>
      <c r="O53" s="63" t="s">
        <v>31</v>
      </c>
      <c r="P53" s="63"/>
    </row>
    <row r="54" spans="1:26" ht="18.600000000000001">
      <c r="A54" s="18" t="s">
        <v>97</v>
      </c>
      <c r="B54" s="60"/>
      <c r="C54" s="61"/>
      <c r="D54" s="62"/>
      <c r="E54" s="32" t="s">
        <v>32</v>
      </c>
      <c r="F54" s="32" t="s">
        <v>33</v>
      </c>
      <c r="G54" s="32" t="s">
        <v>0</v>
      </c>
      <c r="H54" s="32" t="s">
        <v>32</v>
      </c>
      <c r="I54" s="32" t="s">
        <v>33</v>
      </c>
      <c r="J54" s="32" t="s">
        <v>0</v>
      </c>
      <c r="K54" s="63"/>
      <c r="L54" s="32" t="s">
        <v>32</v>
      </c>
      <c r="M54" s="32" t="s">
        <v>33</v>
      </c>
      <c r="N54" s="32" t="s">
        <v>0</v>
      </c>
      <c r="O54" s="32" t="s">
        <v>32</v>
      </c>
      <c r="P54" s="32" t="s">
        <v>33</v>
      </c>
    </row>
    <row r="55" spans="1:26" ht="18.600000000000001">
      <c r="A55" s="18" t="s">
        <v>97</v>
      </c>
      <c r="B55" s="46" t="s">
        <v>34</v>
      </c>
      <c r="C55" s="30" t="s">
        <v>35</v>
      </c>
      <c r="D55" s="31"/>
      <c r="E55" s="3"/>
      <c r="F55" s="3"/>
      <c r="G55" s="4">
        <f>F55+E55</f>
        <v>0</v>
      </c>
      <c r="H55" s="3"/>
      <c r="I55" s="3"/>
      <c r="J55" s="4">
        <f>I55+H55</f>
        <v>0</v>
      </c>
      <c r="K55" s="3">
        <f>J55+G55</f>
        <v>0</v>
      </c>
      <c r="L55" s="3"/>
      <c r="M55" s="3"/>
      <c r="N55" s="3">
        <f>M55+L55</f>
        <v>0</v>
      </c>
      <c r="O55" s="32"/>
      <c r="P55" s="32"/>
    </row>
    <row r="56" spans="1:26" ht="18.600000000000001">
      <c r="A56" s="18" t="s">
        <v>97</v>
      </c>
      <c r="B56" s="46"/>
      <c r="C56" s="30" t="s">
        <v>36</v>
      </c>
      <c r="D56" s="31"/>
      <c r="E56" s="4"/>
      <c r="F56" s="4"/>
      <c r="G56" s="4">
        <f t="shared" ref="G56:G69" si="50">F56+E56</f>
        <v>0</v>
      </c>
      <c r="H56" s="4"/>
      <c r="I56" s="4"/>
      <c r="J56" s="4">
        <f t="shared" ref="J56:J69" si="51">I56+H56</f>
        <v>0</v>
      </c>
      <c r="K56" s="3">
        <f t="shared" ref="K56:K69" si="52">J56+G56</f>
        <v>0</v>
      </c>
      <c r="L56" s="4"/>
      <c r="M56" s="4"/>
      <c r="N56" s="3">
        <f t="shared" ref="N56:N69" si="53">M56+L56</f>
        <v>0</v>
      </c>
      <c r="O56" s="32"/>
      <c r="P56" s="32"/>
    </row>
    <row r="57" spans="1:26" ht="18.600000000000001">
      <c r="A57" s="18" t="s">
        <v>97</v>
      </c>
      <c r="B57" s="46"/>
      <c r="C57" s="30" t="s">
        <v>37</v>
      </c>
      <c r="D57" s="31"/>
      <c r="E57" s="4"/>
      <c r="F57" s="4"/>
      <c r="G57" s="4">
        <f t="shared" si="50"/>
        <v>0</v>
      </c>
      <c r="H57" s="4"/>
      <c r="I57" s="4"/>
      <c r="J57" s="4">
        <f t="shared" si="51"/>
        <v>0</v>
      </c>
      <c r="K57" s="3">
        <f t="shared" si="52"/>
        <v>0</v>
      </c>
      <c r="L57" s="4"/>
      <c r="M57" s="4"/>
      <c r="N57" s="3">
        <f t="shared" si="53"/>
        <v>0</v>
      </c>
      <c r="O57" s="32"/>
      <c r="P57" s="32"/>
    </row>
    <row r="58" spans="1:26" ht="18.600000000000001">
      <c r="A58" s="18" t="s">
        <v>97</v>
      </c>
      <c r="B58" s="46"/>
      <c r="C58" s="30" t="s">
        <v>38</v>
      </c>
      <c r="D58" s="31"/>
      <c r="E58" s="4">
        <v>0</v>
      </c>
      <c r="F58" s="4">
        <v>0</v>
      </c>
      <c r="G58" s="4">
        <f t="shared" si="50"/>
        <v>0</v>
      </c>
      <c r="H58" s="4">
        <v>0</v>
      </c>
      <c r="I58" s="4">
        <v>0</v>
      </c>
      <c r="J58" s="4">
        <f t="shared" si="51"/>
        <v>0</v>
      </c>
      <c r="K58" s="3">
        <f t="shared" si="52"/>
        <v>0</v>
      </c>
      <c r="L58" s="4">
        <v>0</v>
      </c>
      <c r="M58" s="4">
        <v>0</v>
      </c>
      <c r="N58" s="3">
        <f t="shared" si="53"/>
        <v>0</v>
      </c>
      <c r="O58" s="32"/>
      <c r="P58" s="32"/>
    </row>
    <row r="59" spans="1:26" ht="18.600000000000001">
      <c r="A59" s="18" t="s">
        <v>97</v>
      </c>
      <c r="B59" s="47" t="s">
        <v>39</v>
      </c>
      <c r="C59" s="27" t="s">
        <v>40</v>
      </c>
      <c r="D59" s="28"/>
      <c r="E59" s="4">
        <f>SUM(E55:E58)</f>
        <v>0</v>
      </c>
      <c r="F59" s="4">
        <f>SUM(F55:F58)</f>
        <v>0</v>
      </c>
      <c r="G59" s="4">
        <f t="shared" si="50"/>
        <v>0</v>
      </c>
      <c r="H59" s="4">
        <f>SUM(H55:H58)</f>
        <v>0</v>
      </c>
      <c r="I59" s="4">
        <f>SUM(I55:I58)</f>
        <v>0</v>
      </c>
      <c r="J59" s="4">
        <f t="shared" si="51"/>
        <v>0</v>
      </c>
      <c r="K59" s="3">
        <f t="shared" si="52"/>
        <v>0</v>
      </c>
      <c r="L59" s="4">
        <f>SUM(L55:L58)</f>
        <v>0</v>
      </c>
      <c r="M59" s="4">
        <f>SUM(M55:M58)</f>
        <v>0</v>
      </c>
      <c r="N59" s="3">
        <f t="shared" si="53"/>
        <v>0</v>
      </c>
      <c r="O59" s="32"/>
      <c r="P59" s="32"/>
    </row>
    <row r="60" spans="1:26" ht="18.600000000000001">
      <c r="A60" s="18" t="s">
        <v>97</v>
      </c>
      <c r="B60" s="48"/>
      <c r="C60" s="30" t="s">
        <v>41</v>
      </c>
      <c r="D60" s="31"/>
      <c r="E60" s="4"/>
      <c r="F60" s="4"/>
      <c r="G60" s="4">
        <f t="shared" si="50"/>
        <v>0</v>
      </c>
      <c r="H60" s="4"/>
      <c r="I60" s="4"/>
      <c r="J60" s="4">
        <f t="shared" si="51"/>
        <v>0</v>
      </c>
      <c r="K60" s="3">
        <f t="shared" si="52"/>
        <v>0</v>
      </c>
      <c r="L60" s="4"/>
      <c r="M60" s="4"/>
      <c r="N60" s="3">
        <f t="shared" si="53"/>
        <v>0</v>
      </c>
      <c r="O60" s="32"/>
      <c r="P60" s="32"/>
    </row>
    <row r="61" spans="1:26" ht="18.600000000000001">
      <c r="A61" s="18" t="s">
        <v>97</v>
      </c>
      <c r="B61" s="48"/>
      <c r="C61" s="30" t="s">
        <v>42</v>
      </c>
      <c r="D61" s="31"/>
      <c r="E61" s="4"/>
      <c r="F61" s="4"/>
      <c r="G61" s="4">
        <f t="shared" si="50"/>
        <v>0</v>
      </c>
      <c r="H61" s="4"/>
      <c r="I61" s="4"/>
      <c r="J61" s="4">
        <f t="shared" si="51"/>
        <v>0</v>
      </c>
      <c r="K61" s="3">
        <f t="shared" si="52"/>
        <v>0</v>
      </c>
      <c r="L61" s="4"/>
      <c r="M61" s="4"/>
      <c r="N61" s="3">
        <f t="shared" si="53"/>
        <v>0</v>
      </c>
      <c r="O61" s="32"/>
      <c r="P61" s="32"/>
    </row>
    <row r="62" spans="1:26" ht="18.600000000000001">
      <c r="A62" s="18" t="s">
        <v>97</v>
      </c>
      <c r="B62" s="48"/>
      <c r="C62" s="30" t="s">
        <v>43</v>
      </c>
      <c r="D62" s="31"/>
      <c r="E62" s="4"/>
      <c r="F62" s="4"/>
      <c r="G62" s="4">
        <f t="shared" si="50"/>
        <v>0</v>
      </c>
      <c r="H62" s="4"/>
      <c r="I62" s="4"/>
      <c r="J62" s="4">
        <f t="shared" si="51"/>
        <v>0</v>
      </c>
      <c r="K62" s="3">
        <f t="shared" si="52"/>
        <v>0</v>
      </c>
      <c r="L62" s="4"/>
      <c r="M62" s="4"/>
      <c r="N62" s="3">
        <f t="shared" si="53"/>
        <v>0</v>
      </c>
      <c r="O62" s="32"/>
      <c r="P62" s="32"/>
    </row>
    <row r="63" spans="1:26" ht="18.600000000000001">
      <c r="A63" s="18" t="s">
        <v>97</v>
      </c>
      <c r="B63" s="48"/>
      <c r="C63" s="30" t="s">
        <v>44</v>
      </c>
      <c r="D63" s="31"/>
      <c r="E63" s="4"/>
      <c r="F63" s="4"/>
      <c r="G63" s="4">
        <f t="shared" si="50"/>
        <v>0</v>
      </c>
      <c r="H63" s="4"/>
      <c r="I63" s="4"/>
      <c r="J63" s="4">
        <f t="shared" si="51"/>
        <v>0</v>
      </c>
      <c r="K63" s="3">
        <f t="shared" si="52"/>
        <v>0</v>
      </c>
      <c r="L63" s="4"/>
      <c r="M63" s="4"/>
      <c r="N63" s="3">
        <f t="shared" si="53"/>
        <v>0</v>
      </c>
      <c r="O63" s="32"/>
      <c r="P63" s="32"/>
    </row>
    <row r="64" spans="1:26" ht="18.600000000000001">
      <c r="A64" s="18" t="s">
        <v>97</v>
      </c>
      <c r="B64" s="48"/>
      <c r="C64" s="30" t="s">
        <v>45</v>
      </c>
      <c r="D64" s="31"/>
      <c r="E64" s="4"/>
      <c r="F64" s="4"/>
      <c r="G64" s="4">
        <f t="shared" si="50"/>
        <v>0</v>
      </c>
      <c r="H64" s="4"/>
      <c r="I64" s="4"/>
      <c r="J64" s="4">
        <f t="shared" si="51"/>
        <v>0</v>
      </c>
      <c r="K64" s="3">
        <f t="shared" si="52"/>
        <v>0</v>
      </c>
      <c r="L64" s="4"/>
      <c r="M64" s="4"/>
      <c r="N64" s="3">
        <f t="shared" si="53"/>
        <v>0</v>
      </c>
      <c r="O64" s="32"/>
      <c r="P64" s="32"/>
    </row>
    <row r="65" spans="1:16" ht="18.600000000000001">
      <c r="A65" s="18" t="s">
        <v>97</v>
      </c>
      <c r="B65" s="48"/>
      <c r="C65" s="30" t="s">
        <v>46</v>
      </c>
      <c r="D65" s="31"/>
      <c r="E65" s="4"/>
      <c r="F65" s="4"/>
      <c r="G65" s="4">
        <f t="shared" si="50"/>
        <v>0</v>
      </c>
      <c r="H65" s="4"/>
      <c r="I65" s="4"/>
      <c r="J65" s="4">
        <f t="shared" si="51"/>
        <v>0</v>
      </c>
      <c r="K65" s="3">
        <f t="shared" si="52"/>
        <v>0</v>
      </c>
      <c r="L65" s="4"/>
      <c r="M65" s="4"/>
      <c r="N65" s="3">
        <f t="shared" si="53"/>
        <v>0</v>
      </c>
      <c r="O65" s="32"/>
      <c r="P65" s="32"/>
    </row>
    <row r="66" spans="1:16" ht="18.600000000000001">
      <c r="A66" s="18" t="s">
        <v>97</v>
      </c>
      <c r="B66" s="48"/>
      <c r="C66" s="30" t="s">
        <v>47</v>
      </c>
      <c r="D66" s="31"/>
      <c r="E66" s="4"/>
      <c r="F66" s="4"/>
      <c r="G66" s="4">
        <f t="shared" si="50"/>
        <v>0</v>
      </c>
      <c r="H66" s="4"/>
      <c r="I66" s="4"/>
      <c r="J66" s="4">
        <f t="shared" si="51"/>
        <v>0</v>
      </c>
      <c r="K66" s="3">
        <f t="shared" si="52"/>
        <v>0</v>
      </c>
      <c r="L66" s="4"/>
      <c r="M66" s="4"/>
      <c r="N66" s="3">
        <f t="shared" si="53"/>
        <v>0</v>
      </c>
      <c r="O66" s="32"/>
      <c r="P66" s="32"/>
    </row>
    <row r="67" spans="1:16" ht="18.600000000000001">
      <c r="A67" s="18" t="s">
        <v>97</v>
      </c>
      <c r="B67" s="49"/>
      <c r="C67" s="27" t="s">
        <v>48</v>
      </c>
      <c r="D67" s="27"/>
      <c r="E67" s="4">
        <f>SUM(E59:E66)</f>
        <v>0</v>
      </c>
      <c r="F67" s="4">
        <f t="shared" ref="F67:J67" si="54">SUM(F59:F66)</f>
        <v>0</v>
      </c>
      <c r="G67" s="4">
        <f t="shared" si="54"/>
        <v>0</v>
      </c>
      <c r="H67" s="4">
        <f t="shared" si="54"/>
        <v>0</v>
      </c>
      <c r="I67" s="4">
        <f t="shared" si="54"/>
        <v>0</v>
      </c>
      <c r="J67" s="4">
        <f t="shared" si="54"/>
        <v>0</v>
      </c>
      <c r="K67" s="4">
        <f>SUM(K59:K66)</f>
        <v>0</v>
      </c>
      <c r="L67" s="4">
        <f t="shared" ref="L67:N67" si="55">SUM(L59:L66)</f>
        <v>0</v>
      </c>
      <c r="M67" s="4">
        <f t="shared" si="55"/>
        <v>0</v>
      </c>
      <c r="N67" s="4">
        <f t="shared" si="55"/>
        <v>0</v>
      </c>
      <c r="O67" s="32"/>
      <c r="P67" s="32"/>
    </row>
    <row r="68" spans="1:16" ht="18.600000000000001">
      <c r="A68" s="18" t="s">
        <v>97</v>
      </c>
      <c r="B68" s="50" t="s">
        <v>49</v>
      </c>
      <c r="C68" s="27" t="s">
        <v>50</v>
      </c>
      <c r="D68" s="28"/>
      <c r="E68" s="4">
        <f>SUM(E67)</f>
        <v>0</v>
      </c>
      <c r="F68" s="4"/>
      <c r="G68" s="4">
        <f t="shared" si="50"/>
        <v>0</v>
      </c>
      <c r="H68" s="4"/>
      <c r="I68" s="4"/>
      <c r="J68" s="4">
        <f t="shared" si="51"/>
        <v>0</v>
      </c>
      <c r="K68" s="3">
        <f t="shared" si="52"/>
        <v>0</v>
      </c>
      <c r="L68" s="4"/>
      <c r="M68" s="4"/>
      <c r="N68" s="3">
        <f t="shared" si="53"/>
        <v>0</v>
      </c>
      <c r="O68" s="32"/>
      <c r="P68" s="32"/>
    </row>
    <row r="69" spans="1:16" ht="18.600000000000001">
      <c r="A69" s="18" t="s">
        <v>97</v>
      </c>
      <c r="B69" s="51"/>
      <c r="C69" s="27" t="s">
        <v>51</v>
      </c>
      <c r="D69" s="28"/>
      <c r="E69" s="4"/>
      <c r="F69" s="4"/>
      <c r="G69" s="4">
        <f t="shared" si="50"/>
        <v>0</v>
      </c>
      <c r="H69" s="4"/>
      <c r="I69" s="4"/>
      <c r="J69" s="4">
        <f t="shared" si="51"/>
        <v>0</v>
      </c>
      <c r="K69" s="3">
        <f t="shared" si="52"/>
        <v>0</v>
      </c>
      <c r="L69" s="4"/>
      <c r="M69" s="4"/>
      <c r="N69" s="3">
        <f t="shared" si="53"/>
        <v>0</v>
      </c>
      <c r="O69" s="32"/>
      <c r="P69" s="32"/>
    </row>
    <row r="70" spans="1:16" ht="18.600000000000001">
      <c r="A70" s="18" t="s">
        <v>97</v>
      </c>
      <c r="B70" s="52"/>
      <c r="C70" s="8" t="s">
        <v>52</v>
      </c>
      <c r="D70" s="28"/>
      <c r="E70" s="4">
        <f>SUM(E67:E69)</f>
        <v>0</v>
      </c>
      <c r="F70" s="4">
        <f t="shared" ref="F70:N70" si="56">SUM(F67:F69)</f>
        <v>0</v>
      </c>
      <c r="G70" s="4">
        <f t="shared" si="56"/>
        <v>0</v>
      </c>
      <c r="H70" s="4">
        <f t="shared" si="56"/>
        <v>0</v>
      </c>
      <c r="I70" s="4">
        <f t="shared" si="56"/>
        <v>0</v>
      </c>
      <c r="J70" s="4">
        <f t="shared" si="56"/>
        <v>0</v>
      </c>
      <c r="K70" s="4">
        <f t="shared" si="56"/>
        <v>0</v>
      </c>
      <c r="L70" s="4">
        <f t="shared" si="56"/>
        <v>0</v>
      </c>
      <c r="M70" s="4">
        <f t="shared" si="56"/>
        <v>0</v>
      </c>
      <c r="N70" s="4">
        <f t="shared" si="56"/>
        <v>0</v>
      </c>
      <c r="O70" s="32"/>
      <c r="P70" s="32"/>
    </row>
    <row r="71" spans="1:16" ht="18.600000000000001">
      <c r="A71" s="18" t="s">
        <v>97</v>
      </c>
      <c r="B71" s="47" t="s">
        <v>53</v>
      </c>
      <c r="C71" s="27" t="s">
        <v>54</v>
      </c>
      <c r="D71" s="28"/>
      <c r="E71" s="12">
        <v>552.6</v>
      </c>
      <c r="F71" s="12"/>
      <c r="G71" s="12">
        <v>552.6</v>
      </c>
      <c r="H71" s="12">
        <v>1291</v>
      </c>
      <c r="I71" s="12"/>
      <c r="J71" s="12">
        <v>1291</v>
      </c>
      <c r="K71" s="12">
        <v>1843.6</v>
      </c>
      <c r="L71" s="12">
        <v>3867</v>
      </c>
      <c r="M71" s="12"/>
      <c r="N71" s="12">
        <v>3867</v>
      </c>
      <c r="O71" s="9">
        <v>2995.3524399690164</v>
      </c>
      <c r="P71" s="9"/>
    </row>
    <row r="72" spans="1:16" ht="18.600000000000001">
      <c r="A72" s="18" t="s">
        <v>97</v>
      </c>
      <c r="B72" s="48"/>
      <c r="C72" s="27" t="s">
        <v>55</v>
      </c>
      <c r="D72" s="28"/>
      <c r="E72" s="12"/>
      <c r="F72" s="12"/>
      <c r="G72" s="12">
        <v>0</v>
      </c>
      <c r="H72" s="12"/>
      <c r="I72" s="12"/>
      <c r="J72" s="12">
        <v>0</v>
      </c>
      <c r="K72" s="12">
        <v>0</v>
      </c>
      <c r="L72" s="12"/>
      <c r="M72" s="12"/>
      <c r="N72" s="12">
        <v>0</v>
      </c>
      <c r="O72" s="9"/>
      <c r="P72" s="9"/>
    </row>
    <row r="73" spans="1:16" ht="18.600000000000001">
      <c r="A73" s="18" t="s">
        <v>97</v>
      </c>
      <c r="B73" s="48"/>
      <c r="C73" s="27" t="s">
        <v>56</v>
      </c>
      <c r="D73" s="28"/>
      <c r="E73" s="12"/>
      <c r="F73" s="12"/>
      <c r="G73" s="12">
        <v>0</v>
      </c>
      <c r="H73" s="12"/>
      <c r="I73" s="12"/>
      <c r="J73" s="12">
        <v>0</v>
      </c>
      <c r="K73" s="12">
        <v>0</v>
      </c>
      <c r="L73" s="12"/>
      <c r="M73" s="12"/>
      <c r="N73" s="12">
        <v>0</v>
      </c>
      <c r="O73" s="9"/>
      <c r="P73" s="9"/>
    </row>
    <row r="74" spans="1:16" ht="18.600000000000001">
      <c r="A74" s="18" t="s">
        <v>97</v>
      </c>
      <c r="B74" s="48"/>
      <c r="C74" s="27" t="s">
        <v>57</v>
      </c>
      <c r="D74" s="28"/>
      <c r="E74" s="12"/>
      <c r="F74" s="12"/>
      <c r="G74" s="12">
        <v>0</v>
      </c>
      <c r="H74" s="12"/>
      <c r="I74" s="12"/>
      <c r="J74" s="12">
        <v>0</v>
      </c>
      <c r="K74" s="12">
        <v>0</v>
      </c>
      <c r="L74" s="12"/>
      <c r="M74" s="12"/>
      <c r="N74" s="12">
        <v>0</v>
      </c>
      <c r="O74" s="9">
        <v>0</v>
      </c>
      <c r="P74" s="9"/>
    </row>
    <row r="75" spans="1:16" ht="18.600000000000001">
      <c r="A75" s="18" t="s">
        <v>97</v>
      </c>
      <c r="B75" s="49"/>
      <c r="C75" s="27" t="s">
        <v>91</v>
      </c>
      <c r="D75" s="28"/>
      <c r="E75" s="12">
        <v>552.6</v>
      </c>
      <c r="F75" s="12">
        <v>0</v>
      </c>
      <c r="G75" s="12">
        <v>552.6</v>
      </c>
      <c r="H75" s="12">
        <v>1291</v>
      </c>
      <c r="I75" s="12">
        <v>0</v>
      </c>
      <c r="J75" s="12">
        <v>1291</v>
      </c>
      <c r="K75" s="12">
        <v>1843.6</v>
      </c>
      <c r="L75" s="12">
        <v>3867</v>
      </c>
      <c r="M75" s="12">
        <v>0</v>
      </c>
      <c r="N75" s="12">
        <v>3867</v>
      </c>
      <c r="O75" s="9">
        <v>2995.3524399690164</v>
      </c>
      <c r="P75" s="9"/>
    </row>
    <row r="76" spans="1:16" ht="18.600000000000001">
      <c r="A76" s="18" t="s">
        <v>97</v>
      </c>
      <c r="B76" s="50" t="s">
        <v>89</v>
      </c>
      <c r="C76" s="27" t="s">
        <v>59</v>
      </c>
      <c r="D76" s="28"/>
      <c r="E76" s="12">
        <v>0</v>
      </c>
      <c r="F76" s="12"/>
      <c r="G76" s="12">
        <v>0</v>
      </c>
      <c r="H76" s="12"/>
      <c r="I76" s="12"/>
      <c r="J76" s="12">
        <v>0</v>
      </c>
      <c r="K76" s="12">
        <v>0</v>
      </c>
      <c r="L76" s="12"/>
      <c r="M76" s="12"/>
      <c r="N76" s="12">
        <v>0</v>
      </c>
      <c r="O76" s="9"/>
      <c r="P76" s="9"/>
    </row>
    <row r="77" spans="1:16" ht="18.600000000000001">
      <c r="A77" s="18" t="s">
        <v>97</v>
      </c>
      <c r="B77" s="51"/>
      <c r="C77" s="27" t="s">
        <v>60</v>
      </c>
      <c r="D77" s="28"/>
      <c r="E77" s="12">
        <v>0</v>
      </c>
      <c r="F77" s="12"/>
      <c r="G77" s="12">
        <v>0</v>
      </c>
      <c r="H77" s="12"/>
      <c r="I77" s="12"/>
      <c r="J77" s="12">
        <v>0</v>
      </c>
      <c r="K77" s="12">
        <v>0</v>
      </c>
      <c r="L77" s="12"/>
      <c r="M77" s="12"/>
      <c r="N77" s="12">
        <v>0</v>
      </c>
      <c r="O77" s="9"/>
      <c r="P77" s="9"/>
    </row>
    <row r="78" spans="1:16" ht="18.600000000000001">
      <c r="A78" s="18" t="s">
        <v>97</v>
      </c>
      <c r="B78" s="52"/>
      <c r="C78" s="27" t="s">
        <v>61</v>
      </c>
      <c r="D78" s="28"/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9"/>
      <c r="P78" s="9"/>
    </row>
    <row r="79" spans="1:16" ht="18.600000000000001">
      <c r="A79" s="18" t="s">
        <v>97</v>
      </c>
      <c r="B79" s="53" t="s">
        <v>62</v>
      </c>
      <c r="C79" s="27" t="s">
        <v>63</v>
      </c>
      <c r="D79" s="28"/>
      <c r="E79" s="12"/>
      <c r="F79" s="12"/>
      <c r="G79" s="12">
        <v>0</v>
      </c>
      <c r="H79" s="12">
        <v>4</v>
      </c>
      <c r="I79" s="12"/>
      <c r="J79" s="12">
        <v>4</v>
      </c>
      <c r="K79" s="12">
        <v>4</v>
      </c>
      <c r="L79" s="12">
        <v>7</v>
      </c>
      <c r="M79" s="12"/>
      <c r="N79" s="12">
        <v>7</v>
      </c>
      <c r="O79" s="9">
        <v>1750</v>
      </c>
      <c r="P79" s="9"/>
    </row>
    <row r="80" spans="1:16" ht="18.600000000000001">
      <c r="A80" s="18" t="s">
        <v>97</v>
      </c>
      <c r="B80" s="54"/>
      <c r="C80" s="27" t="s">
        <v>64</v>
      </c>
      <c r="D80" s="28"/>
      <c r="E80" s="12"/>
      <c r="F80" s="12"/>
      <c r="G80" s="12">
        <v>0</v>
      </c>
      <c r="H80" s="12">
        <v>155</v>
      </c>
      <c r="I80" s="12"/>
      <c r="J80" s="12">
        <v>155</v>
      </c>
      <c r="K80" s="12">
        <v>155</v>
      </c>
      <c r="L80" s="12">
        <v>3500</v>
      </c>
      <c r="M80" s="12"/>
      <c r="N80" s="12">
        <v>3500</v>
      </c>
      <c r="O80" s="9">
        <v>22580.645161290326</v>
      </c>
      <c r="P80" s="9"/>
    </row>
    <row r="81" spans="1:16" ht="18.600000000000001">
      <c r="A81" s="18" t="s">
        <v>97</v>
      </c>
      <c r="B81" s="54"/>
      <c r="C81" s="27" t="s">
        <v>65</v>
      </c>
      <c r="D81" s="28"/>
      <c r="E81" s="12"/>
      <c r="F81" s="12"/>
      <c r="G81" s="12">
        <v>0</v>
      </c>
      <c r="H81" s="12"/>
      <c r="I81" s="12"/>
      <c r="J81" s="12">
        <v>0</v>
      </c>
      <c r="K81" s="12">
        <v>0</v>
      </c>
      <c r="L81" s="12"/>
      <c r="M81" s="12"/>
      <c r="N81" s="12">
        <v>0</v>
      </c>
      <c r="O81" s="9"/>
      <c r="P81" s="9"/>
    </row>
    <row r="82" spans="1:16" ht="18.600000000000001">
      <c r="A82" s="18" t="s">
        <v>97</v>
      </c>
      <c r="B82" s="54"/>
      <c r="C82" s="27" t="s">
        <v>66</v>
      </c>
      <c r="D82" s="28"/>
      <c r="E82" s="12"/>
      <c r="F82" s="12"/>
      <c r="G82" s="12">
        <v>0</v>
      </c>
      <c r="H82" s="12"/>
      <c r="I82" s="12"/>
      <c r="J82" s="12">
        <v>0</v>
      </c>
      <c r="K82" s="12">
        <v>0</v>
      </c>
      <c r="L82" s="12"/>
      <c r="M82" s="12"/>
      <c r="N82" s="12">
        <v>0</v>
      </c>
      <c r="O82" s="9"/>
      <c r="P82" s="9"/>
    </row>
    <row r="83" spans="1:16" ht="18.600000000000001">
      <c r="A83" s="18" t="s">
        <v>97</v>
      </c>
      <c r="B83" s="54"/>
      <c r="C83" s="27" t="s">
        <v>67</v>
      </c>
      <c r="D83" s="28"/>
      <c r="E83" s="12"/>
      <c r="F83" s="12"/>
      <c r="G83" s="12">
        <v>0</v>
      </c>
      <c r="H83" s="12"/>
      <c r="I83" s="12"/>
      <c r="J83" s="12">
        <v>0</v>
      </c>
      <c r="K83" s="12">
        <v>0</v>
      </c>
      <c r="L83" s="12"/>
      <c r="M83" s="12"/>
      <c r="N83" s="12">
        <v>0</v>
      </c>
      <c r="O83" s="9"/>
      <c r="P83" s="9"/>
    </row>
    <row r="84" spans="1:16" ht="18.600000000000001">
      <c r="A84" s="18" t="s">
        <v>97</v>
      </c>
      <c r="B84" s="55"/>
      <c r="C84" s="27" t="s">
        <v>68</v>
      </c>
      <c r="D84" s="28"/>
      <c r="E84" s="12">
        <v>0</v>
      </c>
      <c r="F84" s="12">
        <v>0</v>
      </c>
      <c r="G84" s="12">
        <v>0</v>
      </c>
      <c r="H84" s="12">
        <v>159</v>
      </c>
      <c r="I84" s="12">
        <v>0</v>
      </c>
      <c r="J84" s="12">
        <v>159</v>
      </c>
      <c r="K84" s="12">
        <v>159</v>
      </c>
      <c r="L84" s="12">
        <v>3507</v>
      </c>
      <c r="M84" s="12">
        <v>0</v>
      </c>
      <c r="N84" s="12">
        <v>3507</v>
      </c>
      <c r="O84" s="9">
        <v>22056.603773584906</v>
      </c>
      <c r="P84" s="9"/>
    </row>
    <row r="85" spans="1:16" ht="18.600000000000001">
      <c r="A85" s="18" t="s">
        <v>97</v>
      </c>
      <c r="B85" s="54" t="s">
        <v>69</v>
      </c>
      <c r="C85" s="53" t="s">
        <v>70</v>
      </c>
      <c r="D85" s="1" t="s">
        <v>71</v>
      </c>
      <c r="E85" s="12"/>
      <c r="F85" s="12"/>
      <c r="G85" s="12">
        <v>0</v>
      </c>
      <c r="H85" s="12">
        <v>7.6</v>
      </c>
      <c r="I85" s="12"/>
      <c r="J85" s="12">
        <v>7.6</v>
      </c>
      <c r="K85" s="12">
        <v>7.6</v>
      </c>
      <c r="L85" s="12">
        <v>1714</v>
      </c>
      <c r="M85" s="12"/>
      <c r="N85" s="12">
        <v>1714</v>
      </c>
      <c r="O85" s="9">
        <v>225526.31578947371</v>
      </c>
      <c r="P85" s="9"/>
    </row>
    <row r="86" spans="1:16" ht="18.600000000000001">
      <c r="A86" s="18" t="s">
        <v>97</v>
      </c>
      <c r="B86" s="54"/>
      <c r="C86" s="54"/>
      <c r="D86" s="1" t="s">
        <v>22</v>
      </c>
      <c r="E86" s="12"/>
      <c r="F86" s="12"/>
      <c r="G86" s="12">
        <v>0</v>
      </c>
      <c r="H86" s="12">
        <v>3.4</v>
      </c>
      <c r="I86" s="12"/>
      <c r="J86" s="12">
        <v>3.4</v>
      </c>
      <c r="K86" s="12">
        <v>3.4</v>
      </c>
      <c r="L86" s="12">
        <v>768</v>
      </c>
      <c r="M86" s="12"/>
      <c r="N86" s="12">
        <v>768</v>
      </c>
      <c r="O86" s="9">
        <v>225882.35294117648</v>
      </c>
      <c r="P86" s="9"/>
    </row>
    <row r="87" spans="1:16" ht="18.600000000000001">
      <c r="A87" s="18" t="s">
        <v>97</v>
      </c>
      <c r="B87" s="54"/>
      <c r="C87" s="54"/>
      <c r="D87" s="1" t="s">
        <v>23</v>
      </c>
      <c r="E87" s="12"/>
      <c r="F87" s="12"/>
      <c r="G87" s="12">
        <v>0</v>
      </c>
      <c r="H87" s="12">
        <v>0.8</v>
      </c>
      <c r="I87" s="12"/>
      <c r="J87" s="12">
        <v>0.8</v>
      </c>
      <c r="K87" s="12">
        <v>0.8</v>
      </c>
      <c r="L87" s="12">
        <v>177</v>
      </c>
      <c r="M87" s="12"/>
      <c r="N87" s="12">
        <v>177</v>
      </c>
      <c r="O87" s="9"/>
      <c r="P87" s="9"/>
    </row>
    <row r="88" spans="1:16" ht="18.600000000000001">
      <c r="A88" s="18" t="s">
        <v>97</v>
      </c>
      <c r="B88" s="54"/>
      <c r="C88" s="54"/>
      <c r="D88" s="1" t="s">
        <v>24</v>
      </c>
      <c r="E88" s="12"/>
      <c r="F88" s="12"/>
      <c r="G88" s="12">
        <v>0</v>
      </c>
      <c r="H88" s="12"/>
      <c r="I88" s="12"/>
      <c r="J88" s="12">
        <v>0</v>
      </c>
      <c r="K88" s="12">
        <v>0</v>
      </c>
      <c r="L88" s="12"/>
      <c r="M88" s="12"/>
      <c r="N88" s="12">
        <v>0</v>
      </c>
      <c r="O88" s="9"/>
      <c r="P88" s="9"/>
    </row>
    <row r="89" spans="1:16" ht="18.600000000000001">
      <c r="A89" s="18" t="s">
        <v>97</v>
      </c>
      <c r="B89" s="54"/>
      <c r="C89" s="54"/>
      <c r="D89" s="1" t="s">
        <v>25</v>
      </c>
      <c r="E89" s="12"/>
      <c r="F89" s="12"/>
      <c r="G89" s="12">
        <v>0</v>
      </c>
      <c r="H89" s="12"/>
      <c r="I89" s="12"/>
      <c r="J89" s="12">
        <v>0</v>
      </c>
      <c r="K89" s="12">
        <v>0</v>
      </c>
      <c r="L89" s="12"/>
      <c r="M89" s="12"/>
      <c r="N89" s="12">
        <v>0</v>
      </c>
      <c r="O89" s="9"/>
      <c r="P89" s="9"/>
    </row>
    <row r="90" spans="1:16" ht="18.600000000000001">
      <c r="A90" s="18" t="s">
        <v>97</v>
      </c>
      <c r="B90" s="54"/>
      <c r="C90" s="55"/>
      <c r="D90" s="9" t="s">
        <v>72</v>
      </c>
      <c r="E90" s="12">
        <v>0</v>
      </c>
      <c r="F90" s="12">
        <v>0</v>
      </c>
      <c r="G90" s="12">
        <v>0</v>
      </c>
      <c r="H90" s="12">
        <v>11.8</v>
      </c>
      <c r="I90" s="12">
        <v>0</v>
      </c>
      <c r="J90" s="12">
        <v>11.8</v>
      </c>
      <c r="K90" s="12">
        <v>11.8</v>
      </c>
      <c r="L90" s="12">
        <v>2659</v>
      </c>
      <c r="M90" s="12">
        <v>0</v>
      </c>
      <c r="N90" s="12">
        <v>2659</v>
      </c>
      <c r="O90" s="9">
        <v>225338.98305084746</v>
      </c>
      <c r="P90" s="9"/>
    </row>
    <row r="91" spans="1:16" ht="18.600000000000001">
      <c r="A91" s="18" t="s">
        <v>97</v>
      </c>
      <c r="B91" s="54"/>
      <c r="C91" s="53" t="s">
        <v>73</v>
      </c>
      <c r="D91" s="1" t="s">
        <v>21</v>
      </c>
      <c r="E91" s="12"/>
      <c r="F91" s="12"/>
      <c r="G91" s="12">
        <v>0</v>
      </c>
      <c r="H91" s="12"/>
      <c r="I91" s="12"/>
      <c r="J91" s="12">
        <v>0</v>
      </c>
      <c r="K91" s="12">
        <v>0</v>
      </c>
      <c r="L91" s="12"/>
      <c r="M91" s="12"/>
      <c r="N91" s="12">
        <v>0</v>
      </c>
      <c r="O91" s="9"/>
      <c r="P91" s="9"/>
    </row>
    <row r="92" spans="1:16" ht="18.600000000000001">
      <c r="A92" s="18" t="s">
        <v>97</v>
      </c>
      <c r="B92" s="54"/>
      <c r="C92" s="54"/>
      <c r="D92" s="1" t="s">
        <v>74</v>
      </c>
      <c r="E92" s="12"/>
      <c r="F92" s="12"/>
      <c r="G92" s="12">
        <v>0</v>
      </c>
      <c r="H92" s="12">
        <v>0.2</v>
      </c>
      <c r="I92" s="12"/>
      <c r="J92" s="12">
        <v>0.2</v>
      </c>
      <c r="K92" s="12">
        <v>0.2</v>
      </c>
      <c r="L92" s="12">
        <v>40</v>
      </c>
      <c r="M92" s="12"/>
      <c r="N92" s="12">
        <v>40</v>
      </c>
      <c r="O92" s="9">
        <v>200000</v>
      </c>
      <c r="P92" s="9"/>
    </row>
    <row r="93" spans="1:16" ht="18.600000000000001">
      <c r="A93" s="18" t="s">
        <v>97</v>
      </c>
      <c r="B93" s="54"/>
      <c r="C93" s="54"/>
      <c r="D93" s="1" t="s">
        <v>75</v>
      </c>
      <c r="E93" s="12"/>
      <c r="F93" s="12"/>
      <c r="G93" s="12">
        <v>0</v>
      </c>
      <c r="H93" s="12"/>
      <c r="I93" s="12"/>
      <c r="J93" s="12">
        <v>0</v>
      </c>
      <c r="K93" s="12">
        <v>0</v>
      </c>
      <c r="L93" s="12"/>
      <c r="M93" s="12"/>
      <c r="N93" s="12">
        <v>0</v>
      </c>
      <c r="O93" s="9"/>
      <c r="P93" s="9"/>
    </row>
    <row r="94" spans="1:16" ht="18.600000000000001">
      <c r="A94" s="18" t="s">
        <v>97</v>
      </c>
      <c r="B94" s="54"/>
      <c r="C94" s="55"/>
      <c r="D94" s="9" t="s">
        <v>76</v>
      </c>
      <c r="E94" s="12">
        <v>0</v>
      </c>
      <c r="F94" s="12">
        <v>0</v>
      </c>
      <c r="G94" s="12">
        <v>0</v>
      </c>
      <c r="H94" s="12">
        <v>0.2</v>
      </c>
      <c r="I94" s="12">
        <v>0</v>
      </c>
      <c r="J94" s="12">
        <v>0.2</v>
      </c>
      <c r="K94" s="12">
        <v>0.2</v>
      </c>
      <c r="L94" s="12">
        <v>40</v>
      </c>
      <c r="M94" s="12">
        <v>0</v>
      </c>
      <c r="N94" s="12">
        <v>40</v>
      </c>
      <c r="O94" s="9"/>
      <c r="P94" s="9"/>
    </row>
    <row r="95" spans="1:16" ht="18.600000000000001">
      <c r="A95" s="18" t="s">
        <v>97</v>
      </c>
      <c r="B95" s="55"/>
      <c r="C95" s="10" t="s">
        <v>77</v>
      </c>
      <c r="D95" s="10"/>
      <c r="E95" s="12">
        <v>0</v>
      </c>
      <c r="F95" s="12">
        <v>0</v>
      </c>
      <c r="G95" s="12">
        <v>0</v>
      </c>
      <c r="H95" s="12">
        <v>12</v>
      </c>
      <c r="I95" s="12">
        <v>0</v>
      </c>
      <c r="J95" s="12">
        <v>12</v>
      </c>
      <c r="K95" s="12">
        <v>12</v>
      </c>
      <c r="L95" s="12">
        <v>2699</v>
      </c>
      <c r="M95" s="12">
        <v>0</v>
      </c>
      <c r="N95" s="12">
        <v>2699</v>
      </c>
      <c r="O95" s="9">
        <v>224916.66666666666</v>
      </c>
      <c r="P95" s="9"/>
    </row>
    <row r="96" spans="1:16" ht="18.600000000000001">
      <c r="A96" s="18" t="s">
        <v>97</v>
      </c>
      <c r="B96" s="47" t="s">
        <v>78</v>
      </c>
      <c r="C96" s="1" t="s">
        <v>79</v>
      </c>
      <c r="D96" s="1"/>
      <c r="E96" s="12">
        <v>25</v>
      </c>
      <c r="F96" s="12"/>
      <c r="G96" s="12">
        <v>25</v>
      </c>
      <c r="H96" s="12">
        <v>75</v>
      </c>
      <c r="I96" s="12"/>
      <c r="J96" s="12">
        <v>75</v>
      </c>
      <c r="K96" s="12">
        <v>100</v>
      </c>
      <c r="L96" s="12">
        <v>0.375</v>
      </c>
      <c r="M96" s="12"/>
      <c r="N96" s="12">
        <v>0.375</v>
      </c>
      <c r="O96" s="3">
        <v>5</v>
      </c>
      <c r="P96" s="9"/>
    </row>
    <row r="97" spans="1:16" ht="18.600000000000001">
      <c r="A97" s="18" t="s">
        <v>97</v>
      </c>
      <c r="B97" s="48"/>
      <c r="C97" s="1" t="s">
        <v>80</v>
      </c>
      <c r="D97" s="1"/>
      <c r="E97" s="12">
        <v>64</v>
      </c>
      <c r="F97" s="12"/>
      <c r="G97" s="12">
        <v>64</v>
      </c>
      <c r="H97" s="12">
        <v>60</v>
      </c>
      <c r="I97" s="12"/>
      <c r="J97" s="12">
        <v>60</v>
      </c>
      <c r="K97" s="12">
        <v>124</v>
      </c>
      <c r="L97" s="12">
        <v>240</v>
      </c>
      <c r="M97" s="12"/>
      <c r="N97" s="12">
        <v>240</v>
      </c>
      <c r="O97" s="9">
        <v>4000</v>
      </c>
      <c r="P97" s="9"/>
    </row>
    <row r="98" spans="1:16" ht="18.600000000000001">
      <c r="A98" s="18" t="s">
        <v>97</v>
      </c>
      <c r="B98" s="48"/>
      <c r="C98" s="1" t="s">
        <v>81</v>
      </c>
      <c r="D98" s="1"/>
      <c r="E98" s="12"/>
      <c r="F98" s="12"/>
      <c r="G98" s="12">
        <v>0</v>
      </c>
      <c r="H98" s="12">
        <v>200</v>
      </c>
      <c r="I98" s="12"/>
      <c r="J98" s="12">
        <v>200</v>
      </c>
      <c r="K98" s="12">
        <v>200</v>
      </c>
      <c r="L98" s="12">
        <v>1951</v>
      </c>
      <c r="M98" s="12"/>
      <c r="N98" s="12">
        <v>1951</v>
      </c>
      <c r="O98" s="9"/>
      <c r="P98" s="9"/>
    </row>
    <row r="99" spans="1:16" ht="18.600000000000001">
      <c r="A99" s="18" t="s">
        <v>97</v>
      </c>
      <c r="B99" s="48"/>
      <c r="C99" s="1" t="s">
        <v>82</v>
      </c>
      <c r="D99" s="1"/>
      <c r="E99" s="12"/>
      <c r="F99" s="12"/>
      <c r="G99" s="12">
        <v>0</v>
      </c>
      <c r="H99" s="12">
        <v>415</v>
      </c>
      <c r="I99" s="12"/>
      <c r="J99" s="12">
        <v>415</v>
      </c>
      <c r="K99" s="12">
        <v>415</v>
      </c>
      <c r="L99" s="12">
        <v>10279</v>
      </c>
      <c r="M99" s="12"/>
      <c r="N99" s="12">
        <v>10279</v>
      </c>
      <c r="O99" s="9">
        <v>24768.674698795181</v>
      </c>
      <c r="P99" s="9"/>
    </row>
    <row r="100" spans="1:16" ht="18.600000000000001">
      <c r="A100" s="18" t="s">
        <v>97</v>
      </c>
      <c r="B100" s="48"/>
      <c r="C100" s="1" t="s">
        <v>83</v>
      </c>
      <c r="D100" s="1"/>
      <c r="E100" s="12"/>
      <c r="F100" s="12"/>
      <c r="G100" s="12">
        <v>0</v>
      </c>
      <c r="H100" s="12"/>
      <c r="I100" s="12"/>
      <c r="J100" s="12">
        <v>0</v>
      </c>
      <c r="K100" s="12">
        <v>0</v>
      </c>
      <c r="L100" s="12"/>
      <c r="M100" s="12"/>
      <c r="N100" s="12">
        <v>0</v>
      </c>
      <c r="O100" s="9"/>
      <c r="P100" s="9"/>
    </row>
    <row r="101" spans="1:16" ht="18.600000000000001">
      <c r="A101" s="18" t="s">
        <v>97</v>
      </c>
      <c r="B101" s="49"/>
      <c r="C101" s="27" t="s">
        <v>84</v>
      </c>
      <c r="D101" s="28"/>
      <c r="E101" s="12">
        <v>89</v>
      </c>
      <c r="F101" s="12">
        <v>0</v>
      </c>
      <c r="G101" s="12">
        <v>89</v>
      </c>
      <c r="H101" s="12">
        <v>750</v>
      </c>
      <c r="I101" s="12">
        <v>0</v>
      </c>
      <c r="J101" s="12">
        <v>750</v>
      </c>
      <c r="K101" s="12">
        <v>839</v>
      </c>
      <c r="L101" s="12">
        <v>12470.375</v>
      </c>
      <c r="M101" s="12">
        <v>0</v>
      </c>
      <c r="N101" s="12">
        <v>12470.375</v>
      </c>
      <c r="O101" s="9">
        <v>16627.166666666668</v>
      </c>
      <c r="P101" s="9"/>
    </row>
    <row r="102" spans="1:16" ht="18.600000000000001">
      <c r="A102" s="18" t="s">
        <v>97</v>
      </c>
      <c r="B102" s="64" t="s">
        <v>90</v>
      </c>
      <c r="C102" s="65"/>
      <c r="D102" s="66"/>
      <c r="E102" s="12">
        <v>641.6</v>
      </c>
      <c r="F102" s="12">
        <v>0</v>
      </c>
      <c r="G102" s="12">
        <v>641.6</v>
      </c>
      <c r="H102" s="12">
        <v>2212</v>
      </c>
      <c r="I102" s="12">
        <v>0</v>
      </c>
      <c r="J102" s="12">
        <v>2212</v>
      </c>
      <c r="K102" s="12">
        <v>2853.6</v>
      </c>
      <c r="L102" s="12">
        <v>22543.375</v>
      </c>
      <c r="M102" s="12">
        <v>0</v>
      </c>
      <c r="N102" s="12">
        <v>22543.375</v>
      </c>
      <c r="O102" s="9"/>
      <c r="P102" s="9"/>
    </row>
    <row r="103" spans="1:16" ht="18.600000000000001">
      <c r="A103" s="18" t="s">
        <v>2</v>
      </c>
      <c r="B103" s="57" t="s">
        <v>26</v>
      </c>
      <c r="C103" s="58"/>
      <c r="D103" s="59"/>
      <c r="E103" s="63" t="s">
        <v>27</v>
      </c>
      <c r="F103" s="63"/>
      <c r="G103" s="63"/>
      <c r="H103" s="63" t="s">
        <v>28</v>
      </c>
      <c r="I103" s="63"/>
      <c r="J103" s="63"/>
      <c r="K103" s="63" t="s">
        <v>29</v>
      </c>
      <c r="L103" s="63" t="s">
        <v>30</v>
      </c>
      <c r="M103" s="63"/>
      <c r="N103" s="63"/>
      <c r="O103" s="63" t="s">
        <v>31</v>
      </c>
      <c r="P103" s="63"/>
    </row>
    <row r="104" spans="1:16" ht="18.600000000000001">
      <c r="A104" s="18" t="s">
        <v>2</v>
      </c>
      <c r="B104" s="60"/>
      <c r="C104" s="61"/>
      <c r="D104" s="62"/>
      <c r="E104" s="32" t="s">
        <v>32</v>
      </c>
      <c r="F104" s="32" t="s">
        <v>33</v>
      </c>
      <c r="G104" s="32" t="s">
        <v>0</v>
      </c>
      <c r="H104" s="32" t="s">
        <v>32</v>
      </c>
      <c r="I104" s="32" t="s">
        <v>33</v>
      </c>
      <c r="J104" s="32" t="s">
        <v>0</v>
      </c>
      <c r="K104" s="63"/>
      <c r="L104" s="32" t="s">
        <v>32</v>
      </c>
      <c r="M104" s="32" t="s">
        <v>33</v>
      </c>
      <c r="N104" s="32" t="s">
        <v>0</v>
      </c>
      <c r="O104" s="32" t="s">
        <v>32</v>
      </c>
      <c r="P104" s="32" t="s">
        <v>33</v>
      </c>
    </row>
    <row r="105" spans="1:16" ht="18.600000000000001">
      <c r="A105" s="18" t="s">
        <v>2</v>
      </c>
      <c r="B105" s="46" t="s">
        <v>34</v>
      </c>
      <c r="C105" s="30" t="s">
        <v>35</v>
      </c>
      <c r="D105" s="31"/>
      <c r="E105" s="12"/>
      <c r="F105" s="12"/>
      <c r="G105" s="12">
        <v>0</v>
      </c>
      <c r="H105" s="12">
        <v>11</v>
      </c>
      <c r="I105" s="12"/>
      <c r="J105" s="12">
        <v>11</v>
      </c>
      <c r="K105" s="12">
        <v>11</v>
      </c>
      <c r="L105" s="12">
        <v>3</v>
      </c>
      <c r="M105" s="12"/>
      <c r="N105" s="12">
        <v>3</v>
      </c>
      <c r="O105" s="32">
        <v>272.72727272727269</v>
      </c>
      <c r="P105" s="3"/>
    </row>
    <row r="106" spans="1:16" ht="18.600000000000001">
      <c r="A106" s="18" t="s">
        <v>2</v>
      </c>
      <c r="B106" s="46"/>
      <c r="C106" s="30" t="s">
        <v>36</v>
      </c>
      <c r="D106" s="31"/>
      <c r="E106" s="12"/>
      <c r="F106" s="12"/>
      <c r="G106" s="12">
        <v>0</v>
      </c>
      <c r="H106" s="12"/>
      <c r="I106" s="12"/>
      <c r="J106" s="12">
        <v>0</v>
      </c>
      <c r="K106" s="12">
        <v>0</v>
      </c>
      <c r="L106" s="12"/>
      <c r="M106" s="12"/>
      <c r="N106" s="12">
        <v>0</v>
      </c>
      <c r="O106" s="32"/>
      <c r="P106" s="3"/>
    </row>
    <row r="107" spans="1:16" ht="18.600000000000001">
      <c r="A107" s="18" t="s">
        <v>2</v>
      </c>
      <c r="B107" s="46"/>
      <c r="C107" s="30" t="s">
        <v>37</v>
      </c>
      <c r="D107" s="31"/>
      <c r="E107" s="12">
        <v>22</v>
      </c>
      <c r="F107" s="12"/>
      <c r="G107" s="12">
        <v>22</v>
      </c>
      <c r="H107" s="12">
        <v>83</v>
      </c>
      <c r="I107" s="12"/>
      <c r="J107" s="12">
        <v>83</v>
      </c>
      <c r="K107" s="12">
        <v>105</v>
      </c>
      <c r="L107" s="12">
        <v>510</v>
      </c>
      <c r="M107" s="12"/>
      <c r="N107" s="12">
        <v>510</v>
      </c>
      <c r="O107" s="32">
        <v>6144.5783132530123</v>
      </c>
      <c r="P107" s="3"/>
    </row>
    <row r="108" spans="1:16" ht="18.600000000000001">
      <c r="A108" s="18" t="s">
        <v>2</v>
      </c>
      <c r="B108" s="46"/>
      <c r="C108" s="30" t="s">
        <v>38</v>
      </c>
      <c r="D108" s="31"/>
      <c r="E108" s="12">
        <v>22</v>
      </c>
      <c r="F108" s="12">
        <v>0</v>
      </c>
      <c r="G108" s="12">
        <v>22</v>
      </c>
      <c r="H108" s="12">
        <v>94</v>
      </c>
      <c r="I108" s="12">
        <v>0</v>
      </c>
      <c r="J108" s="12">
        <v>94</v>
      </c>
      <c r="K108" s="12">
        <v>116</v>
      </c>
      <c r="L108" s="12">
        <v>513</v>
      </c>
      <c r="M108" s="12">
        <v>0</v>
      </c>
      <c r="N108" s="12">
        <v>513</v>
      </c>
      <c r="O108" s="32">
        <v>5457.4468085106382</v>
      </c>
      <c r="P108" s="3"/>
    </row>
    <row r="109" spans="1:16" ht="18.600000000000001">
      <c r="A109" s="18" t="s">
        <v>2</v>
      </c>
      <c r="B109" s="47" t="s">
        <v>39</v>
      </c>
      <c r="C109" s="27" t="s">
        <v>40</v>
      </c>
      <c r="D109" s="28"/>
      <c r="E109" s="12"/>
      <c r="F109" s="12"/>
      <c r="G109" s="12">
        <v>0</v>
      </c>
      <c r="H109" s="12"/>
      <c r="I109" s="12"/>
      <c r="J109" s="12">
        <v>0</v>
      </c>
      <c r="K109" s="12">
        <v>0</v>
      </c>
      <c r="L109" s="12"/>
      <c r="M109" s="12"/>
      <c r="N109" s="12">
        <v>0</v>
      </c>
      <c r="O109" s="32"/>
      <c r="P109" s="3"/>
    </row>
    <row r="110" spans="1:16" ht="18.600000000000001">
      <c r="A110" s="18" t="s">
        <v>2</v>
      </c>
      <c r="B110" s="48" t="s">
        <v>39</v>
      </c>
      <c r="C110" s="30" t="s">
        <v>41</v>
      </c>
      <c r="D110" s="31"/>
      <c r="E110" s="12"/>
      <c r="F110" s="12"/>
      <c r="G110" s="12">
        <v>0</v>
      </c>
      <c r="H110" s="12"/>
      <c r="I110" s="12"/>
      <c r="J110" s="12">
        <v>0</v>
      </c>
      <c r="K110" s="12">
        <v>0</v>
      </c>
      <c r="L110" s="12"/>
      <c r="M110" s="12"/>
      <c r="N110" s="12">
        <v>0</v>
      </c>
      <c r="O110" s="32"/>
      <c r="P110" s="3"/>
    </row>
    <row r="111" spans="1:16" ht="18.600000000000001">
      <c r="A111" s="18" t="s">
        <v>2</v>
      </c>
      <c r="B111" s="48"/>
      <c r="C111" s="30" t="s">
        <v>42</v>
      </c>
      <c r="D111" s="31"/>
      <c r="E111" s="12"/>
      <c r="F111" s="12"/>
      <c r="G111" s="12">
        <v>0</v>
      </c>
      <c r="H111" s="12">
        <v>20</v>
      </c>
      <c r="I111" s="12"/>
      <c r="J111" s="12">
        <v>20</v>
      </c>
      <c r="K111" s="12">
        <v>20</v>
      </c>
      <c r="L111" s="12">
        <v>12</v>
      </c>
      <c r="M111" s="12"/>
      <c r="N111" s="12">
        <v>12</v>
      </c>
      <c r="O111" s="32">
        <v>600</v>
      </c>
      <c r="P111" s="3"/>
    </row>
    <row r="112" spans="1:16" ht="18.600000000000001">
      <c r="A112" s="18" t="s">
        <v>2</v>
      </c>
      <c r="B112" s="48"/>
      <c r="C112" s="30" t="s">
        <v>43</v>
      </c>
      <c r="D112" s="31"/>
      <c r="E112" s="12"/>
      <c r="F112" s="12"/>
      <c r="G112" s="12">
        <v>0</v>
      </c>
      <c r="H112" s="12"/>
      <c r="I112" s="12"/>
      <c r="J112" s="12">
        <v>0</v>
      </c>
      <c r="K112" s="12">
        <v>0</v>
      </c>
      <c r="L112" s="12">
        <v>0</v>
      </c>
      <c r="M112" s="12"/>
      <c r="N112" s="12">
        <v>0</v>
      </c>
      <c r="O112" s="32"/>
      <c r="P112" s="3"/>
    </row>
    <row r="113" spans="1:16" ht="18.600000000000001">
      <c r="A113" s="18" t="s">
        <v>2</v>
      </c>
      <c r="B113" s="48"/>
      <c r="C113" s="30" t="s">
        <v>44</v>
      </c>
      <c r="D113" s="31"/>
      <c r="E113" s="12">
        <v>0</v>
      </c>
      <c r="F113" s="12"/>
      <c r="G113" s="12">
        <v>0</v>
      </c>
      <c r="H113" s="12">
        <v>36</v>
      </c>
      <c r="I113" s="12"/>
      <c r="J113" s="12">
        <v>36</v>
      </c>
      <c r="K113" s="12">
        <v>36</v>
      </c>
      <c r="L113" s="12">
        <v>30</v>
      </c>
      <c r="M113" s="12"/>
      <c r="N113" s="12">
        <v>30</v>
      </c>
      <c r="O113" s="32">
        <v>833.33333333333337</v>
      </c>
      <c r="P113" s="3"/>
    </row>
    <row r="114" spans="1:16" ht="18.600000000000001">
      <c r="A114" s="18" t="s">
        <v>2</v>
      </c>
      <c r="B114" s="48"/>
      <c r="C114" s="30" t="s">
        <v>45</v>
      </c>
      <c r="D114" s="31"/>
      <c r="E114" s="12"/>
      <c r="F114" s="12"/>
      <c r="G114" s="12">
        <v>0</v>
      </c>
      <c r="H114" s="12"/>
      <c r="I114" s="12"/>
      <c r="J114" s="12">
        <v>0</v>
      </c>
      <c r="K114" s="12">
        <v>0</v>
      </c>
      <c r="L114" s="12"/>
      <c r="M114" s="12"/>
      <c r="N114" s="12">
        <v>0</v>
      </c>
      <c r="O114" s="32"/>
      <c r="P114" s="3"/>
    </row>
    <row r="115" spans="1:16" ht="18.600000000000001">
      <c r="A115" s="18" t="s">
        <v>2</v>
      </c>
      <c r="B115" s="48"/>
      <c r="C115" s="30" t="s">
        <v>46</v>
      </c>
      <c r="D115" s="31"/>
      <c r="E115" s="12"/>
      <c r="F115" s="12"/>
      <c r="G115" s="12">
        <v>0</v>
      </c>
      <c r="H115" s="12">
        <v>25.5</v>
      </c>
      <c r="I115" s="12"/>
      <c r="J115" s="12">
        <v>25.5</v>
      </c>
      <c r="K115" s="12">
        <v>25.5</v>
      </c>
      <c r="L115" s="12">
        <v>15</v>
      </c>
      <c r="M115" s="12"/>
      <c r="N115" s="12">
        <v>15</v>
      </c>
      <c r="O115" s="32">
        <v>588.23529411764707</v>
      </c>
      <c r="P115" s="3"/>
    </row>
    <row r="116" spans="1:16" ht="18.600000000000001">
      <c r="A116" s="18" t="s">
        <v>2</v>
      </c>
      <c r="B116" s="48"/>
      <c r="C116" s="30" t="s">
        <v>47</v>
      </c>
      <c r="D116" s="31"/>
      <c r="E116" s="12"/>
      <c r="F116" s="12"/>
      <c r="G116" s="12">
        <v>0</v>
      </c>
      <c r="H116" s="12"/>
      <c r="I116" s="12"/>
      <c r="J116" s="12">
        <v>0</v>
      </c>
      <c r="K116" s="12">
        <v>0</v>
      </c>
      <c r="L116" s="12"/>
      <c r="M116" s="12"/>
      <c r="N116" s="12">
        <v>0</v>
      </c>
      <c r="O116" s="32"/>
      <c r="P116" s="3"/>
    </row>
    <row r="117" spans="1:16" ht="18.600000000000001">
      <c r="A117" s="18" t="s">
        <v>2</v>
      </c>
      <c r="B117" s="49"/>
      <c r="C117" s="27" t="s">
        <v>48</v>
      </c>
      <c r="D117" s="27"/>
      <c r="E117" s="12">
        <v>0</v>
      </c>
      <c r="F117" s="12">
        <v>0</v>
      </c>
      <c r="G117" s="12">
        <v>0</v>
      </c>
      <c r="H117" s="12">
        <v>81.5</v>
      </c>
      <c r="I117" s="12">
        <v>0</v>
      </c>
      <c r="J117" s="12">
        <v>81.5</v>
      </c>
      <c r="K117" s="12">
        <v>81.5</v>
      </c>
      <c r="L117" s="12">
        <v>57</v>
      </c>
      <c r="M117" s="12">
        <v>0</v>
      </c>
      <c r="N117" s="12">
        <v>57</v>
      </c>
      <c r="O117" s="32">
        <v>699.38650306748457</v>
      </c>
      <c r="P117" s="3"/>
    </row>
    <row r="118" spans="1:16" ht="18.600000000000001">
      <c r="A118" s="18" t="s">
        <v>2</v>
      </c>
      <c r="B118" s="47" t="s">
        <v>49</v>
      </c>
      <c r="C118" s="27" t="s">
        <v>50</v>
      </c>
      <c r="D118" s="28"/>
      <c r="E118" s="12"/>
      <c r="F118" s="12">
        <v>0</v>
      </c>
      <c r="G118" s="12">
        <v>0</v>
      </c>
      <c r="H118" s="12">
        <v>270</v>
      </c>
      <c r="I118" s="12">
        <v>0</v>
      </c>
      <c r="J118" s="12">
        <v>270</v>
      </c>
      <c r="K118" s="12">
        <v>270</v>
      </c>
      <c r="L118" s="12">
        <v>1200</v>
      </c>
      <c r="M118" s="12"/>
      <c r="N118" s="12">
        <v>1200</v>
      </c>
      <c r="O118" s="32">
        <v>4444.4444444444443</v>
      </c>
      <c r="P118" s="3"/>
    </row>
    <row r="119" spans="1:16" ht="18.600000000000001">
      <c r="A119" s="18" t="s">
        <v>2</v>
      </c>
      <c r="B119" s="48" t="s">
        <v>49</v>
      </c>
      <c r="C119" s="27" t="s">
        <v>51</v>
      </c>
      <c r="D119" s="28"/>
      <c r="E119" s="12"/>
      <c r="F119" s="12"/>
      <c r="G119" s="12">
        <v>0</v>
      </c>
      <c r="H119" s="12"/>
      <c r="I119" s="12"/>
      <c r="J119" s="12">
        <v>0</v>
      </c>
      <c r="K119" s="12">
        <v>0</v>
      </c>
      <c r="L119" s="12"/>
      <c r="M119" s="12"/>
      <c r="N119" s="12">
        <v>0</v>
      </c>
      <c r="O119" s="32"/>
      <c r="P119" s="3"/>
    </row>
    <row r="120" spans="1:16" ht="18.600000000000001">
      <c r="A120" s="18" t="s">
        <v>2</v>
      </c>
      <c r="B120" s="49"/>
      <c r="C120" s="8" t="s">
        <v>52</v>
      </c>
      <c r="D120" s="28"/>
      <c r="E120" s="12">
        <v>0</v>
      </c>
      <c r="F120" s="12">
        <v>0</v>
      </c>
      <c r="G120" s="12">
        <v>0</v>
      </c>
      <c r="H120" s="12">
        <v>270</v>
      </c>
      <c r="I120" s="12">
        <v>0</v>
      </c>
      <c r="J120" s="12">
        <v>270</v>
      </c>
      <c r="K120" s="12">
        <v>270</v>
      </c>
      <c r="L120" s="12">
        <v>1200</v>
      </c>
      <c r="M120" s="12">
        <v>0</v>
      </c>
      <c r="N120" s="12">
        <v>1200</v>
      </c>
      <c r="O120" s="32">
        <v>4444.4444444444443</v>
      </c>
      <c r="P120" s="3"/>
    </row>
    <row r="121" spans="1:16" ht="18.600000000000001">
      <c r="A121" s="18" t="s">
        <v>2</v>
      </c>
      <c r="B121" s="47" t="s">
        <v>53</v>
      </c>
      <c r="C121" s="27" t="s">
        <v>54</v>
      </c>
      <c r="D121" s="28"/>
      <c r="E121" s="12">
        <v>305</v>
      </c>
      <c r="F121" s="12"/>
      <c r="G121" s="12">
        <v>305</v>
      </c>
      <c r="H121" s="12">
        <v>1677</v>
      </c>
      <c r="I121" s="12"/>
      <c r="J121" s="12">
        <v>1677</v>
      </c>
      <c r="K121" s="12">
        <v>1982</v>
      </c>
      <c r="L121" s="12">
        <v>1682</v>
      </c>
      <c r="M121" s="12"/>
      <c r="N121" s="12">
        <v>1682</v>
      </c>
      <c r="O121" s="32">
        <v>1002.9815146094217</v>
      </c>
      <c r="P121" s="3"/>
    </row>
    <row r="122" spans="1:16" ht="18.600000000000001">
      <c r="A122" s="18" t="s">
        <v>2</v>
      </c>
      <c r="B122" s="48"/>
      <c r="C122" s="27" t="s">
        <v>55</v>
      </c>
      <c r="D122" s="28"/>
      <c r="E122" s="12">
        <v>7</v>
      </c>
      <c r="F122" s="12"/>
      <c r="G122" s="12">
        <v>7</v>
      </c>
      <c r="H122" s="12">
        <v>313</v>
      </c>
      <c r="I122" s="12"/>
      <c r="J122" s="12">
        <v>313</v>
      </c>
      <c r="K122" s="12">
        <v>320</v>
      </c>
      <c r="L122" s="12">
        <v>215</v>
      </c>
      <c r="M122" s="12"/>
      <c r="N122" s="12">
        <v>215</v>
      </c>
      <c r="O122" s="32">
        <v>686.90095846645374</v>
      </c>
      <c r="P122" s="3"/>
    </row>
    <row r="123" spans="1:16" ht="18.600000000000001">
      <c r="A123" s="18" t="s">
        <v>2</v>
      </c>
      <c r="B123" s="48"/>
      <c r="C123" s="27" t="s">
        <v>56</v>
      </c>
      <c r="D123" s="28"/>
      <c r="E123" s="12">
        <v>8</v>
      </c>
      <c r="F123" s="12"/>
      <c r="G123" s="12">
        <v>8</v>
      </c>
      <c r="H123" s="12">
        <v>115</v>
      </c>
      <c r="I123" s="12"/>
      <c r="J123" s="12">
        <v>115</v>
      </c>
      <c r="K123" s="12">
        <v>123</v>
      </c>
      <c r="L123" s="12">
        <v>147</v>
      </c>
      <c r="M123" s="12"/>
      <c r="N123" s="12">
        <v>147</v>
      </c>
      <c r="O123" s="32">
        <v>1278.2608695652173</v>
      </c>
      <c r="P123" s="3"/>
    </row>
    <row r="124" spans="1:16" ht="18.600000000000001">
      <c r="A124" s="18" t="s">
        <v>2</v>
      </c>
      <c r="B124" s="48"/>
      <c r="C124" s="27" t="s">
        <v>57</v>
      </c>
      <c r="D124" s="28"/>
      <c r="E124" s="12"/>
      <c r="F124" s="12"/>
      <c r="G124" s="12">
        <v>0</v>
      </c>
      <c r="H124" s="12"/>
      <c r="I124" s="12"/>
      <c r="J124" s="12">
        <v>0</v>
      </c>
      <c r="K124" s="12">
        <v>0</v>
      </c>
      <c r="L124" s="12"/>
      <c r="M124" s="12"/>
      <c r="N124" s="12">
        <v>0</v>
      </c>
      <c r="O124" s="32"/>
      <c r="P124" s="3"/>
    </row>
    <row r="125" spans="1:16" ht="18.600000000000001">
      <c r="A125" s="18" t="s">
        <v>2</v>
      </c>
      <c r="B125" s="49"/>
      <c r="C125" s="27" t="s">
        <v>58</v>
      </c>
      <c r="D125" s="28"/>
      <c r="E125" s="12">
        <v>320</v>
      </c>
      <c r="F125" s="12">
        <v>0</v>
      </c>
      <c r="G125" s="12">
        <v>320</v>
      </c>
      <c r="H125" s="12">
        <v>2105</v>
      </c>
      <c r="I125" s="12">
        <v>0</v>
      </c>
      <c r="J125" s="12">
        <v>2105</v>
      </c>
      <c r="K125" s="12">
        <v>2425</v>
      </c>
      <c r="L125" s="12">
        <v>2044</v>
      </c>
      <c r="M125" s="12">
        <v>0</v>
      </c>
      <c r="N125" s="12">
        <v>2044</v>
      </c>
      <c r="O125" s="32">
        <v>971.02137767220893</v>
      </c>
      <c r="P125" s="3"/>
    </row>
    <row r="126" spans="1:16" ht="18.600000000000001">
      <c r="A126" s="18" t="s">
        <v>2</v>
      </c>
      <c r="B126" s="47" t="s">
        <v>89</v>
      </c>
      <c r="C126" s="27" t="s">
        <v>59</v>
      </c>
      <c r="D126" s="28"/>
      <c r="E126" s="12"/>
      <c r="F126" s="12"/>
      <c r="G126" s="12">
        <v>0</v>
      </c>
      <c r="H126" s="12"/>
      <c r="I126" s="12"/>
      <c r="J126" s="12">
        <v>0</v>
      </c>
      <c r="K126" s="12">
        <v>0</v>
      </c>
      <c r="L126" s="12"/>
      <c r="M126" s="12"/>
      <c r="N126" s="12">
        <v>0</v>
      </c>
      <c r="O126" s="32"/>
      <c r="P126" s="3"/>
    </row>
    <row r="127" spans="1:16" ht="18.600000000000001">
      <c r="A127" s="18" t="s">
        <v>2</v>
      </c>
      <c r="B127" s="48"/>
      <c r="C127" s="27" t="s">
        <v>60</v>
      </c>
      <c r="D127" s="28"/>
      <c r="E127" s="12"/>
      <c r="F127" s="12"/>
      <c r="G127" s="12">
        <v>0</v>
      </c>
      <c r="H127" s="12"/>
      <c r="I127" s="12"/>
      <c r="J127" s="12">
        <v>0</v>
      </c>
      <c r="K127" s="12">
        <v>0</v>
      </c>
      <c r="L127" s="12"/>
      <c r="M127" s="12"/>
      <c r="N127" s="12">
        <v>0</v>
      </c>
      <c r="O127" s="32"/>
      <c r="P127" s="3"/>
    </row>
    <row r="128" spans="1:16" ht="18.600000000000001">
      <c r="A128" s="18" t="s">
        <v>2</v>
      </c>
      <c r="B128" s="49"/>
      <c r="C128" s="27" t="s">
        <v>61</v>
      </c>
      <c r="D128" s="28"/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32"/>
      <c r="P128" s="3"/>
    </row>
    <row r="129" spans="1:16" ht="18.600000000000001">
      <c r="A129" s="18" t="s">
        <v>2</v>
      </c>
      <c r="B129" s="53" t="s">
        <v>62</v>
      </c>
      <c r="C129" s="27" t="s">
        <v>63</v>
      </c>
      <c r="D129" s="28"/>
      <c r="E129" s="12"/>
      <c r="F129" s="12"/>
      <c r="G129" s="12">
        <v>0</v>
      </c>
      <c r="H129" s="12"/>
      <c r="I129" s="12"/>
      <c r="J129" s="12">
        <v>0</v>
      </c>
      <c r="K129" s="12">
        <v>0</v>
      </c>
      <c r="L129" s="12"/>
      <c r="M129" s="12"/>
      <c r="N129" s="12">
        <v>0</v>
      </c>
      <c r="O129" s="32"/>
      <c r="P129" s="3"/>
    </row>
    <row r="130" spans="1:16" ht="18.600000000000001">
      <c r="A130" s="18" t="s">
        <v>2</v>
      </c>
      <c r="B130" s="54"/>
      <c r="C130" s="27" t="s">
        <v>64</v>
      </c>
      <c r="D130" s="28"/>
      <c r="E130" s="12">
        <v>58</v>
      </c>
      <c r="F130" s="12"/>
      <c r="G130" s="12">
        <v>58</v>
      </c>
      <c r="H130" s="12">
        <v>1631</v>
      </c>
      <c r="I130" s="12"/>
      <c r="J130" s="12">
        <v>1631</v>
      </c>
      <c r="K130" s="12">
        <v>1689</v>
      </c>
      <c r="L130" s="12">
        <v>15400</v>
      </c>
      <c r="M130" s="12"/>
      <c r="N130" s="12">
        <v>15400</v>
      </c>
      <c r="O130" s="32">
        <v>9442.0600858369107</v>
      </c>
      <c r="P130" s="3"/>
    </row>
    <row r="131" spans="1:16" ht="18.600000000000001">
      <c r="A131" s="18" t="s">
        <v>2</v>
      </c>
      <c r="B131" s="54"/>
      <c r="C131" s="27" t="s">
        <v>65</v>
      </c>
      <c r="D131" s="28"/>
      <c r="E131" s="12"/>
      <c r="F131" s="12"/>
      <c r="G131" s="12">
        <v>0</v>
      </c>
      <c r="H131" s="12"/>
      <c r="I131" s="12"/>
      <c r="J131" s="12">
        <v>0</v>
      </c>
      <c r="K131" s="12">
        <v>0</v>
      </c>
      <c r="L131" s="12"/>
      <c r="M131" s="12"/>
      <c r="N131" s="12">
        <v>0</v>
      </c>
      <c r="O131" s="32"/>
      <c r="P131" s="3"/>
    </row>
    <row r="132" spans="1:16" ht="18.600000000000001">
      <c r="A132" s="18" t="s">
        <v>2</v>
      </c>
      <c r="B132" s="54"/>
      <c r="C132" s="27" t="s">
        <v>66</v>
      </c>
      <c r="D132" s="28"/>
      <c r="E132" s="12"/>
      <c r="F132" s="12"/>
      <c r="G132" s="12">
        <v>0</v>
      </c>
      <c r="H132" s="12"/>
      <c r="I132" s="12"/>
      <c r="J132" s="12">
        <v>0</v>
      </c>
      <c r="K132" s="12">
        <v>0</v>
      </c>
      <c r="L132" s="12"/>
      <c r="M132" s="12"/>
      <c r="N132" s="12">
        <v>0</v>
      </c>
      <c r="O132" s="32"/>
      <c r="P132" s="3"/>
    </row>
    <row r="133" spans="1:16" ht="18.600000000000001">
      <c r="A133" s="18" t="s">
        <v>2</v>
      </c>
      <c r="B133" s="54"/>
      <c r="C133" s="27" t="s">
        <v>67</v>
      </c>
      <c r="D133" s="28"/>
      <c r="E133" s="12"/>
      <c r="F133" s="12"/>
      <c r="G133" s="12">
        <v>0</v>
      </c>
      <c r="H133" s="12">
        <v>39</v>
      </c>
      <c r="I133" s="12"/>
      <c r="J133" s="12">
        <v>39</v>
      </c>
      <c r="K133" s="12">
        <v>39</v>
      </c>
      <c r="L133" s="12">
        <v>11</v>
      </c>
      <c r="M133" s="12"/>
      <c r="N133" s="12">
        <v>11</v>
      </c>
      <c r="O133" s="32">
        <v>282.05128205128204</v>
      </c>
      <c r="P133" s="3"/>
    </row>
    <row r="134" spans="1:16" ht="18.600000000000001">
      <c r="A134" s="18" t="s">
        <v>2</v>
      </c>
      <c r="B134" s="55"/>
      <c r="C134" s="27" t="s">
        <v>68</v>
      </c>
      <c r="D134" s="28"/>
      <c r="E134" s="12">
        <v>58</v>
      </c>
      <c r="F134" s="12">
        <v>0</v>
      </c>
      <c r="G134" s="12">
        <v>58</v>
      </c>
      <c r="H134" s="12">
        <v>1670</v>
      </c>
      <c r="I134" s="12">
        <v>0</v>
      </c>
      <c r="J134" s="12">
        <v>1670</v>
      </c>
      <c r="K134" s="12">
        <v>1728</v>
      </c>
      <c r="L134" s="12">
        <v>15411</v>
      </c>
      <c r="M134" s="12">
        <v>0</v>
      </c>
      <c r="N134" s="12">
        <v>15411</v>
      </c>
      <c r="O134" s="32">
        <v>9228.1437125748507</v>
      </c>
      <c r="P134" s="3"/>
    </row>
    <row r="135" spans="1:16" ht="18.600000000000001">
      <c r="A135" s="18" t="s">
        <v>2</v>
      </c>
      <c r="B135" s="54" t="s">
        <v>69</v>
      </c>
      <c r="C135" s="53" t="s">
        <v>70</v>
      </c>
      <c r="D135" s="1" t="s">
        <v>71</v>
      </c>
      <c r="E135" s="12"/>
      <c r="F135" s="12"/>
      <c r="G135" s="12">
        <v>0</v>
      </c>
      <c r="H135" s="12">
        <v>0.1</v>
      </c>
      <c r="I135" s="12"/>
      <c r="J135" s="12">
        <v>0.1</v>
      </c>
      <c r="K135" s="12">
        <v>0.1</v>
      </c>
      <c r="L135" s="12">
        <v>20</v>
      </c>
      <c r="M135" s="12"/>
      <c r="N135" s="12">
        <v>20</v>
      </c>
      <c r="O135" s="32">
        <v>200</v>
      </c>
      <c r="P135" s="3"/>
    </row>
    <row r="136" spans="1:16" ht="18.600000000000001">
      <c r="A136" s="18" t="s">
        <v>2</v>
      </c>
      <c r="B136" s="54"/>
      <c r="C136" s="54"/>
      <c r="D136" s="1" t="s">
        <v>22</v>
      </c>
      <c r="E136" s="12"/>
      <c r="F136" s="12"/>
      <c r="G136" s="12">
        <v>0</v>
      </c>
      <c r="H136" s="12"/>
      <c r="I136" s="12"/>
      <c r="J136" s="12">
        <v>0</v>
      </c>
      <c r="K136" s="12">
        <v>0</v>
      </c>
      <c r="L136" s="12"/>
      <c r="M136" s="12"/>
      <c r="N136" s="12">
        <v>0</v>
      </c>
      <c r="O136" s="32"/>
      <c r="P136" s="3"/>
    </row>
    <row r="137" spans="1:16" ht="18.600000000000001">
      <c r="A137" s="18" t="s">
        <v>2</v>
      </c>
      <c r="B137" s="54"/>
      <c r="C137" s="54"/>
      <c r="D137" s="1" t="s">
        <v>23</v>
      </c>
      <c r="E137" s="12"/>
      <c r="F137" s="12"/>
      <c r="G137" s="12">
        <v>0</v>
      </c>
      <c r="H137" s="12"/>
      <c r="I137" s="12"/>
      <c r="J137" s="12">
        <v>0</v>
      </c>
      <c r="K137" s="12">
        <v>0</v>
      </c>
      <c r="L137" s="12"/>
      <c r="M137" s="12"/>
      <c r="N137" s="12">
        <v>0</v>
      </c>
      <c r="O137" s="32"/>
      <c r="P137" s="3"/>
    </row>
    <row r="138" spans="1:16" ht="18.600000000000001">
      <c r="A138" s="18" t="s">
        <v>2</v>
      </c>
      <c r="B138" s="54"/>
      <c r="C138" s="54"/>
      <c r="D138" s="1" t="s">
        <v>24</v>
      </c>
      <c r="E138" s="12"/>
      <c r="F138" s="12"/>
      <c r="G138" s="12">
        <v>0</v>
      </c>
      <c r="H138" s="12"/>
      <c r="I138" s="12"/>
      <c r="J138" s="12">
        <v>0</v>
      </c>
      <c r="K138" s="12">
        <v>0</v>
      </c>
      <c r="L138" s="12"/>
      <c r="M138" s="12"/>
      <c r="N138" s="12">
        <v>0</v>
      </c>
      <c r="O138" s="32"/>
      <c r="P138" s="3"/>
    </row>
    <row r="139" spans="1:16" ht="18.600000000000001">
      <c r="A139" s="18" t="s">
        <v>2</v>
      </c>
      <c r="B139" s="54"/>
      <c r="C139" s="54"/>
      <c r="D139" s="1" t="s">
        <v>25</v>
      </c>
      <c r="E139" s="12"/>
      <c r="F139" s="12"/>
      <c r="G139" s="12">
        <v>0</v>
      </c>
      <c r="H139" s="12"/>
      <c r="I139" s="12"/>
      <c r="J139" s="12">
        <v>0</v>
      </c>
      <c r="K139" s="12">
        <v>0</v>
      </c>
      <c r="L139" s="12"/>
      <c r="M139" s="12"/>
      <c r="N139" s="12">
        <v>0</v>
      </c>
      <c r="O139" s="32"/>
      <c r="P139" s="3"/>
    </row>
    <row r="140" spans="1:16" ht="18.600000000000001">
      <c r="A140" s="18" t="s">
        <v>2</v>
      </c>
      <c r="B140" s="54"/>
      <c r="C140" s="55"/>
      <c r="D140" s="9" t="s">
        <v>72</v>
      </c>
      <c r="E140" s="12">
        <v>0</v>
      </c>
      <c r="F140" s="12">
        <v>0</v>
      </c>
      <c r="G140" s="12">
        <v>0</v>
      </c>
      <c r="H140" s="12">
        <v>0.1</v>
      </c>
      <c r="I140" s="12">
        <v>0</v>
      </c>
      <c r="J140" s="12">
        <v>0.1</v>
      </c>
      <c r="K140" s="12">
        <v>0.1</v>
      </c>
      <c r="L140" s="12">
        <v>20</v>
      </c>
      <c r="M140" s="12">
        <v>0</v>
      </c>
      <c r="N140" s="12">
        <v>20</v>
      </c>
      <c r="O140" s="32"/>
      <c r="P140" s="3"/>
    </row>
    <row r="141" spans="1:16" ht="18.600000000000001">
      <c r="A141" s="18" t="s">
        <v>2</v>
      </c>
      <c r="B141" s="54"/>
      <c r="C141" s="53" t="s">
        <v>73</v>
      </c>
      <c r="D141" s="1" t="s">
        <v>21</v>
      </c>
      <c r="E141" s="12"/>
      <c r="F141" s="12"/>
      <c r="G141" s="12">
        <v>0</v>
      </c>
      <c r="H141" s="12"/>
      <c r="I141" s="12"/>
      <c r="J141" s="12">
        <v>0</v>
      </c>
      <c r="K141" s="12">
        <v>0</v>
      </c>
      <c r="L141" s="12"/>
      <c r="M141" s="12"/>
      <c r="N141" s="12">
        <v>0</v>
      </c>
      <c r="O141" s="32"/>
      <c r="P141" s="3"/>
    </row>
    <row r="142" spans="1:16" ht="18.600000000000001">
      <c r="A142" s="18" t="s">
        <v>2</v>
      </c>
      <c r="B142" s="54"/>
      <c r="C142" s="54"/>
      <c r="D142" s="1" t="s">
        <v>74</v>
      </c>
      <c r="E142" s="12"/>
      <c r="F142" s="12"/>
      <c r="G142" s="12">
        <v>0</v>
      </c>
      <c r="H142" s="12"/>
      <c r="I142" s="12"/>
      <c r="J142" s="12">
        <v>0</v>
      </c>
      <c r="K142" s="12">
        <v>0</v>
      </c>
      <c r="L142" s="12"/>
      <c r="M142" s="12"/>
      <c r="N142" s="12">
        <v>0</v>
      </c>
      <c r="O142" s="32"/>
      <c r="P142" s="3"/>
    </row>
    <row r="143" spans="1:16" ht="18.600000000000001">
      <c r="A143" s="18" t="s">
        <v>2</v>
      </c>
      <c r="B143" s="54"/>
      <c r="C143" s="54"/>
      <c r="D143" s="1" t="s">
        <v>75</v>
      </c>
      <c r="E143" s="12"/>
      <c r="F143" s="12"/>
      <c r="G143" s="12">
        <v>0</v>
      </c>
      <c r="H143" s="12">
        <v>0.4</v>
      </c>
      <c r="I143" s="12"/>
      <c r="J143" s="12">
        <v>0.4</v>
      </c>
      <c r="K143" s="12">
        <v>0.4</v>
      </c>
      <c r="L143" s="12">
        <v>4</v>
      </c>
      <c r="M143" s="12"/>
      <c r="N143" s="12">
        <v>4</v>
      </c>
      <c r="O143" s="32">
        <v>10</v>
      </c>
      <c r="P143" s="3"/>
    </row>
    <row r="144" spans="1:16" ht="18.600000000000001">
      <c r="A144" s="18" t="s">
        <v>2</v>
      </c>
      <c r="B144" s="54"/>
      <c r="C144" s="55"/>
      <c r="D144" s="9" t="s">
        <v>76</v>
      </c>
      <c r="E144" s="12">
        <v>0</v>
      </c>
      <c r="F144" s="12">
        <v>0</v>
      </c>
      <c r="G144" s="12">
        <v>0</v>
      </c>
      <c r="H144" s="12">
        <v>0.4</v>
      </c>
      <c r="I144" s="12">
        <v>0</v>
      </c>
      <c r="J144" s="12">
        <v>0.4</v>
      </c>
      <c r="K144" s="12">
        <v>0.4</v>
      </c>
      <c r="L144" s="12">
        <v>4</v>
      </c>
      <c r="M144" s="12">
        <v>0</v>
      </c>
      <c r="N144" s="12">
        <v>4</v>
      </c>
      <c r="O144" s="32"/>
      <c r="P144" s="3"/>
    </row>
    <row r="145" spans="1:16" ht="18.600000000000001">
      <c r="A145" s="18" t="s">
        <v>2</v>
      </c>
      <c r="B145" s="55"/>
      <c r="C145" s="10" t="s">
        <v>77</v>
      </c>
      <c r="D145" s="10"/>
      <c r="E145" s="12">
        <v>0</v>
      </c>
      <c r="F145" s="12">
        <v>0</v>
      </c>
      <c r="G145" s="12">
        <v>0</v>
      </c>
      <c r="H145" s="12">
        <v>0.5</v>
      </c>
      <c r="I145" s="12">
        <v>0</v>
      </c>
      <c r="J145" s="12">
        <v>0.5</v>
      </c>
      <c r="K145" s="12">
        <v>0.5</v>
      </c>
      <c r="L145" s="12">
        <v>24</v>
      </c>
      <c r="M145" s="12">
        <v>0</v>
      </c>
      <c r="N145" s="12">
        <v>24</v>
      </c>
      <c r="O145" s="32"/>
      <c r="P145" s="3"/>
    </row>
    <row r="146" spans="1:16" ht="18.600000000000001">
      <c r="A146" s="18" t="s">
        <v>2</v>
      </c>
      <c r="B146" s="47" t="s">
        <v>78</v>
      </c>
      <c r="C146" s="1" t="s">
        <v>79</v>
      </c>
      <c r="D146" s="1"/>
      <c r="E146" s="12">
        <v>15</v>
      </c>
      <c r="F146" s="12"/>
      <c r="G146" s="12">
        <v>15</v>
      </c>
      <c r="H146" s="12">
        <v>76</v>
      </c>
      <c r="I146" s="12"/>
      <c r="J146" s="12">
        <v>76</v>
      </c>
      <c r="K146" s="12">
        <v>91</v>
      </c>
      <c r="L146" s="12">
        <v>0.38</v>
      </c>
      <c r="M146" s="12"/>
      <c r="N146" s="12">
        <v>0.38</v>
      </c>
      <c r="O146" s="3">
        <v>5</v>
      </c>
      <c r="P146" s="3"/>
    </row>
    <row r="147" spans="1:16" ht="18.600000000000001">
      <c r="A147" s="18" t="s">
        <v>2</v>
      </c>
      <c r="B147" s="48"/>
      <c r="C147" s="1" t="s">
        <v>80</v>
      </c>
      <c r="D147" s="1"/>
      <c r="E147" s="12">
        <v>9</v>
      </c>
      <c r="F147" s="12"/>
      <c r="G147" s="12">
        <v>9</v>
      </c>
      <c r="H147" s="12">
        <v>11</v>
      </c>
      <c r="I147" s="12"/>
      <c r="J147" s="12">
        <v>11</v>
      </c>
      <c r="K147" s="12">
        <v>20</v>
      </c>
      <c r="L147" s="12">
        <v>44</v>
      </c>
      <c r="M147" s="12"/>
      <c r="N147" s="12">
        <v>44</v>
      </c>
      <c r="O147" s="32">
        <v>4000</v>
      </c>
      <c r="P147" s="3"/>
    </row>
    <row r="148" spans="1:16" ht="18.600000000000001">
      <c r="A148" s="18" t="s">
        <v>2</v>
      </c>
      <c r="B148" s="48"/>
      <c r="C148" s="1" t="s">
        <v>81</v>
      </c>
      <c r="D148" s="1"/>
      <c r="E148" s="12">
        <v>3</v>
      </c>
      <c r="F148" s="12"/>
      <c r="G148" s="12">
        <v>3</v>
      </c>
      <c r="H148" s="12">
        <v>148</v>
      </c>
      <c r="I148" s="12"/>
      <c r="J148" s="12">
        <v>148</v>
      </c>
      <c r="K148" s="12">
        <v>151</v>
      </c>
      <c r="L148" s="12">
        <v>400</v>
      </c>
      <c r="M148" s="12"/>
      <c r="N148" s="12">
        <v>400</v>
      </c>
      <c r="O148" s="32">
        <v>2702.7027027027025</v>
      </c>
      <c r="P148" s="3"/>
    </row>
    <row r="149" spans="1:16" ht="18.600000000000001">
      <c r="A149" s="18" t="s">
        <v>2</v>
      </c>
      <c r="B149" s="48"/>
      <c r="C149" s="1" t="s">
        <v>82</v>
      </c>
      <c r="D149" s="1"/>
      <c r="E149" s="12"/>
      <c r="F149" s="12"/>
      <c r="G149" s="12">
        <v>0</v>
      </c>
      <c r="H149" s="12">
        <v>95</v>
      </c>
      <c r="I149" s="12"/>
      <c r="J149" s="12">
        <v>95</v>
      </c>
      <c r="K149" s="12">
        <v>95</v>
      </c>
      <c r="L149" s="12">
        <v>1423</v>
      </c>
      <c r="M149" s="12"/>
      <c r="N149" s="12">
        <v>1423</v>
      </c>
      <c r="O149" s="32">
        <v>14978.947368421053</v>
      </c>
      <c r="P149" s="3"/>
    </row>
    <row r="150" spans="1:16" ht="18.600000000000001">
      <c r="A150" s="18" t="s">
        <v>2</v>
      </c>
      <c r="B150" s="48"/>
      <c r="C150" s="1" t="s">
        <v>83</v>
      </c>
      <c r="D150" s="1"/>
      <c r="E150" s="12"/>
      <c r="F150" s="12"/>
      <c r="G150" s="12">
        <v>0</v>
      </c>
      <c r="H150" s="12">
        <v>0.12</v>
      </c>
      <c r="I150" s="12"/>
      <c r="J150" s="12">
        <v>0.12</v>
      </c>
      <c r="K150" s="12">
        <v>0.12</v>
      </c>
      <c r="L150" s="12">
        <v>23</v>
      </c>
      <c r="M150" s="12"/>
      <c r="N150" s="12">
        <v>23</v>
      </c>
      <c r="O150" s="32">
        <v>191666.66666666669</v>
      </c>
      <c r="P150" s="3"/>
    </row>
    <row r="151" spans="1:16" ht="18.600000000000001">
      <c r="A151" s="18" t="s">
        <v>2</v>
      </c>
      <c r="B151" s="49"/>
      <c r="C151" s="27" t="s">
        <v>84</v>
      </c>
      <c r="D151" s="28"/>
      <c r="E151" s="12">
        <v>27</v>
      </c>
      <c r="F151" s="12">
        <v>0</v>
      </c>
      <c r="G151" s="12">
        <v>27</v>
      </c>
      <c r="H151" s="12">
        <v>330.12</v>
      </c>
      <c r="I151" s="12">
        <v>0</v>
      </c>
      <c r="J151" s="12">
        <v>330.12</v>
      </c>
      <c r="K151" s="12">
        <v>357.12</v>
      </c>
      <c r="L151" s="12">
        <v>1890.38</v>
      </c>
      <c r="M151" s="12">
        <v>0</v>
      </c>
      <c r="N151" s="12">
        <v>1890.38</v>
      </c>
      <c r="O151" s="32">
        <v>5726.3419362656005</v>
      </c>
      <c r="P151" s="3"/>
    </row>
    <row r="152" spans="1:16" ht="18.600000000000001">
      <c r="A152" s="18" t="s">
        <v>2</v>
      </c>
      <c r="B152" s="64" t="s">
        <v>85</v>
      </c>
      <c r="C152" s="65"/>
      <c r="D152" s="66"/>
      <c r="E152" s="12">
        <v>427</v>
      </c>
      <c r="F152" s="12">
        <v>0</v>
      </c>
      <c r="G152" s="12">
        <v>427</v>
      </c>
      <c r="H152" s="12">
        <v>4551.12</v>
      </c>
      <c r="I152" s="12">
        <v>0</v>
      </c>
      <c r="J152" s="12">
        <v>4551.12</v>
      </c>
      <c r="K152" s="12">
        <v>4978.12</v>
      </c>
      <c r="L152" s="12">
        <v>21139.38</v>
      </c>
      <c r="M152" s="12">
        <v>0</v>
      </c>
      <c r="N152" s="12">
        <v>21139.38</v>
      </c>
      <c r="O152" s="32"/>
      <c r="P152" s="3"/>
    </row>
    <row r="153" spans="1:16" ht="18.600000000000001">
      <c r="A153" s="18" t="s">
        <v>3</v>
      </c>
      <c r="B153" s="57" t="s">
        <v>26</v>
      </c>
      <c r="C153" s="58"/>
      <c r="D153" s="59"/>
      <c r="E153" s="67" t="s">
        <v>27</v>
      </c>
      <c r="F153" s="68"/>
      <c r="G153" s="69"/>
      <c r="H153" s="67" t="s">
        <v>28</v>
      </c>
      <c r="I153" s="68"/>
      <c r="J153" s="69"/>
      <c r="K153" s="70" t="s">
        <v>29</v>
      </c>
      <c r="L153" s="67" t="s">
        <v>30</v>
      </c>
      <c r="M153" s="68"/>
      <c r="N153" s="69"/>
      <c r="O153" s="67" t="s">
        <v>31</v>
      </c>
      <c r="P153" s="69"/>
    </row>
    <row r="154" spans="1:16" ht="18.600000000000001">
      <c r="A154" s="18" t="s">
        <v>3</v>
      </c>
      <c r="B154" s="60"/>
      <c r="C154" s="61"/>
      <c r="D154" s="62"/>
      <c r="E154" s="32" t="s">
        <v>32</v>
      </c>
      <c r="F154" s="32" t="s">
        <v>33</v>
      </c>
      <c r="G154" s="32" t="s">
        <v>0</v>
      </c>
      <c r="H154" s="32" t="s">
        <v>32</v>
      </c>
      <c r="I154" s="32" t="s">
        <v>33</v>
      </c>
      <c r="J154" s="32" t="s">
        <v>0</v>
      </c>
      <c r="K154" s="71"/>
      <c r="L154" s="32" t="s">
        <v>32</v>
      </c>
      <c r="M154" s="32" t="s">
        <v>33</v>
      </c>
      <c r="N154" s="32" t="s">
        <v>0</v>
      </c>
      <c r="O154" s="32" t="s">
        <v>32</v>
      </c>
      <c r="P154" s="32" t="s">
        <v>33</v>
      </c>
    </row>
    <row r="155" spans="1:16" ht="18.600000000000001">
      <c r="A155" s="18" t="s">
        <v>3</v>
      </c>
      <c r="B155" s="47" t="s">
        <v>34</v>
      </c>
      <c r="C155" s="30" t="s">
        <v>35</v>
      </c>
      <c r="D155" s="31"/>
      <c r="E155" s="12">
        <v>0</v>
      </c>
      <c r="F155" s="12"/>
      <c r="G155" s="12">
        <v>0</v>
      </c>
      <c r="H155" s="12"/>
      <c r="I155" s="12"/>
      <c r="J155" s="12">
        <v>0</v>
      </c>
      <c r="K155" s="12">
        <v>0</v>
      </c>
      <c r="L155" s="12"/>
      <c r="M155" s="12"/>
      <c r="N155" s="12">
        <v>0</v>
      </c>
      <c r="O155" s="32"/>
      <c r="P155" s="3"/>
    </row>
    <row r="156" spans="1:16" ht="18.600000000000001">
      <c r="A156" s="18" t="s">
        <v>3</v>
      </c>
      <c r="B156" s="48"/>
      <c r="C156" s="30" t="s">
        <v>36</v>
      </c>
      <c r="D156" s="31"/>
      <c r="E156" s="12">
        <v>0</v>
      </c>
      <c r="F156" s="12"/>
      <c r="G156" s="12">
        <v>0</v>
      </c>
      <c r="H156" s="12">
        <v>29</v>
      </c>
      <c r="I156" s="12"/>
      <c r="J156" s="12">
        <v>29</v>
      </c>
      <c r="K156" s="12">
        <v>29</v>
      </c>
      <c r="L156" s="12">
        <v>90</v>
      </c>
      <c r="M156" s="12"/>
      <c r="N156" s="12">
        <v>90</v>
      </c>
      <c r="O156" s="32">
        <v>3103.4482758620688</v>
      </c>
      <c r="P156" s="3"/>
    </row>
    <row r="157" spans="1:16" ht="18.600000000000001">
      <c r="A157" s="18" t="s">
        <v>3</v>
      </c>
      <c r="B157" s="48"/>
      <c r="C157" s="30" t="s">
        <v>37</v>
      </c>
      <c r="D157" s="31"/>
      <c r="E157" s="12">
        <v>5</v>
      </c>
      <c r="F157" s="12"/>
      <c r="G157" s="12">
        <v>5</v>
      </c>
      <c r="H157" s="12">
        <v>59</v>
      </c>
      <c r="I157" s="12"/>
      <c r="J157" s="12">
        <v>59</v>
      </c>
      <c r="K157" s="12">
        <v>64</v>
      </c>
      <c r="L157" s="12">
        <v>120</v>
      </c>
      <c r="M157" s="12"/>
      <c r="N157" s="12">
        <v>120</v>
      </c>
      <c r="O157" s="32">
        <v>2033.8983050847457</v>
      </c>
      <c r="P157" s="3"/>
    </row>
    <row r="158" spans="1:16" ht="18.600000000000001">
      <c r="A158" s="18" t="s">
        <v>3</v>
      </c>
      <c r="B158" s="49"/>
      <c r="C158" s="30" t="s">
        <v>38</v>
      </c>
      <c r="D158" s="31"/>
      <c r="E158" s="12">
        <v>5</v>
      </c>
      <c r="F158" s="12">
        <v>0</v>
      </c>
      <c r="G158" s="12">
        <v>5</v>
      </c>
      <c r="H158" s="12">
        <v>88</v>
      </c>
      <c r="I158" s="12">
        <v>0</v>
      </c>
      <c r="J158" s="12">
        <v>88</v>
      </c>
      <c r="K158" s="12">
        <v>93</v>
      </c>
      <c r="L158" s="12">
        <v>210</v>
      </c>
      <c r="M158" s="12">
        <v>0</v>
      </c>
      <c r="N158" s="12">
        <v>210</v>
      </c>
      <c r="O158" s="32">
        <v>2386.363636363636</v>
      </c>
      <c r="P158" s="3"/>
    </row>
    <row r="159" spans="1:16" ht="18.600000000000001">
      <c r="A159" s="18" t="s">
        <v>3</v>
      </c>
      <c r="B159" s="47" t="s">
        <v>39</v>
      </c>
      <c r="C159" s="27" t="s">
        <v>40</v>
      </c>
      <c r="D159" s="28"/>
      <c r="E159" s="12">
        <v>3</v>
      </c>
      <c r="F159" s="12"/>
      <c r="G159" s="12">
        <v>3</v>
      </c>
      <c r="H159" s="12">
        <v>66</v>
      </c>
      <c r="I159" s="12"/>
      <c r="J159" s="12">
        <v>66</v>
      </c>
      <c r="K159" s="12">
        <v>69</v>
      </c>
      <c r="L159" s="12">
        <v>264</v>
      </c>
      <c r="M159" s="12"/>
      <c r="N159" s="12">
        <v>264</v>
      </c>
      <c r="O159" s="32">
        <v>4000</v>
      </c>
      <c r="P159" s="3"/>
    </row>
    <row r="160" spans="1:16" ht="18.600000000000001">
      <c r="A160" s="18" t="s">
        <v>3</v>
      </c>
      <c r="B160" s="48"/>
      <c r="C160" s="30" t="s">
        <v>41</v>
      </c>
      <c r="D160" s="31"/>
      <c r="E160" s="12">
        <v>6</v>
      </c>
      <c r="F160" s="12"/>
      <c r="G160" s="12">
        <v>6</v>
      </c>
      <c r="H160" s="12">
        <v>134</v>
      </c>
      <c r="I160" s="12"/>
      <c r="J160" s="12">
        <v>134</v>
      </c>
      <c r="K160" s="12">
        <v>140</v>
      </c>
      <c r="L160" s="12">
        <v>270</v>
      </c>
      <c r="M160" s="12"/>
      <c r="N160" s="12">
        <v>270</v>
      </c>
      <c r="O160" s="32">
        <v>2014.9253731343281</v>
      </c>
      <c r="P160" s="3"/>
    </row>
    <row r="161" spans="1:16" ht="18.600000000000001">
      <c r="A161" s="18" t="s">
        <v>3</v>
      </c>
      <c r="B161" s="48"/>
      <c r="C161" s="30" t="s">
        <v>42</v>
      </c>
      <c r="D161" s="31"/>
      <c r="E161" s="12">
        <v>0</v>
      </c>
      <c r="F161" s="12"/>
      <c r="G161" s="12">
        <v>0</v>
      </c>
      <c r="H161" s="12">
        <v>20</v>
      </c>
      <c r="I161" s="12"/>
      <c r="J161" s="12">
        <v>20</v>
      </c>
      <c r="K161" s="12">
        <v>20</v>
      </c>
      <c r="L161" s="12">
        <v>350</v>
      </c>
      <c r="M161" s="12"/>
      <c r="N161" s="12">
        <v>350</v>
      </c>
      <c r="O161" s="32">
        <v>17500</v>
      </c>
      <c r="P161" s="3"/>
    </row>
    <row r="162" spans="1:16" ht="18.600000000000001">
      <c r="A162" s="18" t="s">
        <v>3</v>
      </c>
      <c r="B162" s="48"/>
      <c r="C162" s="30" t="s">
        <v>43</v>
      </c>
      <c r="D162" s="31"/>
      <c r="E162" s="12"/>
      <c r="F162" s="12"/>
      <c r="G162" s="12">
        <v>0</v>
      </c>
      <c r="H162" s="12">
        <v>34</v>
      </c>
      <c r="I162" s="12"/>
      <c r="J162" s="12">
        <v>34</v>
      </c>
      <c r="K162" s="12">
        <v>34</v>
      </c>
      <c r="L162" s="12">
        <v>400</v>
      </c>
      <c r="M162" s="12"/>
      <c r="N162" s="12">
        <v>400</v>
      </c>
      <c r="O162" s="32">
        <v>11764.705882352942</v>
      </c>
      <c r="P162" s="3"/>
    </row>
    <row r="163" spans="1:16" ht="18.600000000000001">
      <c r="A163" s="18" t="s">
        <v>3</v>
      </c>
      <c r="B163" s="48"/>
      <c r="C163" s="30" t="s">
        <v>44</v>
      </c>
      <c r="D163" s="31"/>
      <c r="E163" s="12">
        <v>4</v>
      </c>
      <c r="F163" s="12"/>
      <c r="G163" s="12">
        <v>4</v>
      </c>
      <c r="H163" s="12">
        <v>44</v>
      </c>
      <c r="I163" s="12"/>
      <c r="J163" s="12">
        <v>44</v>
      </c>
      <c r="K163" s="12">
        <v>48</v>
      </c>
      <c r="L163" s="12">
        <v>480</v>
      </c>
      <c r="M163" s="12"/>
      <c r="N163" s="12">
        <v>480</v>
      </c>
      <c r="O163" s="32">
        <v>10909.090909090908</v>
      </c>
      <c r="P163" s="3"/>
    </row>
    <row r="164" spans="1:16" ht="18.600000000000001">
      <c r="A164" s="18" t="s">
        <v>3</v>
      </c>
      <c r="B164" s="48"/>
      <c r="C164" s="30" t="s">
        <v>45</v>
      </c>
      <c r="D164" s="31"/>
      <c r="E164" s="12"/>
      <c r="F164" s="12"/>
      <c r="G164" s="12">
        <v>0</v>
      </c>
      <c r="H164" s="12"/>
      <c r="I164" s="12"/>
      <c r="J164" s="12">
        <v>0</v>
      </c>
      <c r="K164" s="12">
        <v>0</v>
      </c>
      <c r="L164" s="12"/>
      <c r="M164" s="12"/>
      <c r="N164" s="12">
        <v>0</v>
      </c>
      <c r="O164" s="32"/>
      <c r="P164" s="3"/>
    </row>
    <row r="165" spans="1:16" ht="18.600000000000001">
      <c r="A165" s="18" t="s">
        <v>3</v>
      </c>
      <c r="B165" s="48"/>
      <c r="C165" s="30" t="s">
        <v>46</v>
      </c>
      <c r="D165" s="31"/>
      <c r="E165" s="12">
        <v>16</v>
      </c>
      <c r="F165" s="12"/>
      <c r="G165" s="12">
        <v>16</v>
      </c>
      <c r="H165" s="12">
        <v>129</v>
      </c>
      <c r="I165" s="12"/>
      <c r="J165" s="12">
        <v>129</v>
      </c>
      <c r="K165" s="12">
        <v>145</v>
      </c>
      <c r="L165" s="12">
        <v>1470</v>
      </c>
      <c r="M165" s="12"/>
      <c r="N165" s="12">
        <v>1470</v>
      </c>
      <c r="O165" s="32">
        <v>11395.348837209303</v>
      </c>
      <c r="P165" s="3"/>
    </row>
    <row r="166" spans="1:16" ht="18.600000000000001">
      <c r="A166" s="18" t="s">
        <v>3</v>
      </c>
      <c r="B166" s="48"/>
      <c r="C166" s="30" t="s">
        <v>47</v>
      </c>
      <c r="D166" s="31"/>
      <c r="E166" s="12">
        <v>0</v>
      </c>
      <c r="F166" s="12"/>
      <c r="G166" s="12">
        <v>0</v>
      </c>
      <c r="H166" s="12">
        <v>2</v>
      </c>
      <c r="I166" s="12"/>
      <c r="J166" s="12">
        <v>2</v>
      </c>
      <c r="K166" s="12">
        <v>2</v>
      </c>
      <c r="L166" s="12">
        <v>84</v>
      </c>
      <c r="M166" s="12"/>
      <c r="N166" s="12">
        <v>84</v>
      </c>
      <c r="O166" s="32">
        <v>42000</v>
      </c>
      <c r="P166" s="3"/>
    </row>
    <row r="167" spans="1:16" ht="18.600000000000001">
      <c r="A167" s="18" t="s">
        <v>3</v>
      </c>
      <c r="B167" s="49"/>
      <c r="C167" s="27" t="s">
        <v>48</v>
      </c>
      <c r="D167" s="27"/>
      <c r="E167" s="12">
        <v>29</v>
      </c>
      <c r="F167" s="12">
        <v>0</v>
      </c>
      <c r="G167" s="12">
        <v>29</v>
      </c>
      <c r="H167" s="12">
        <v>429</v>
      </c>
      <c r="I167" s="12">
        <v>0</v>
      </c>
      <c r="J167" s="12">
        <v>429</v>
      </c>
      <c r="K167" s="12">
        <v>458</v>
      </c>
      <c r="L167" s="12">
        <v>3318</v>
      </c>
      <c r="M167" s="12">
        <v>0</v>
      </c>
      <c r="N167" s="12">
        <v>3318</v>
      </c>
      <c r="O167" s="32">
        <v>7734.265734265734</v>
      </c>
      <c r="P167" s="3"/>
    </row>
    <row r="168" spans="1:16" ht="18.600000000000001">
      <c r="A168" s="18" t="s">
        <v>3</v>
      </c>
      <c r="B168" s="50" t="s">
        <v>49</v>
      </c>
      <c r="C168" s="27" t="s">
        <v>50</v>
      </c>
      <c r="D168" s="28"/>
      <c r="E168" s="12"/>
      <c r="F168" s="12"/>
      <c r="G168" s="12">
        <v>0</v>
      </c>
      <c r="H168" s="12">
        <v>68.5</v>
      </c>
      <c r="I168" s="12"/>
      <c r="J168" s="12">
        <v>68.5</v>
      </c>
      <c r="K168" s="12">
        <v>68.5</v>
      </c>
      <c r="L168" s="12">
        <v>360</v>
      </c>
      <c r="M168" s="12"/>
      <c r="N168" s="12">
        <v>360</v>
      </c>
      <c r="O168" s="32">
        <v>5255.4744525547439</v>
      </c>
      <c r="P168" s="3"/>
    </row>
    <row r="169" spans="1:16" ht="18.600000000000001">
      <c r="A169" s="18" t="s">
        <v>3</v>
      </c>
      <c r="B169" s="51"/>
      <c r="C169" s="27" t="s">
        <v>51</v>
      </c>
      <c r="D169" s="28"/>
      <c r="E169" s="12"/>
      <c r="F169" s="12"/>
      <c r="G169" s="12">
        <v>0</v>
      </c>
      <c r="H169" s="12"/>
      <c r="I169" s="12"/>
      <c r="J169" s="12">
        <v>0</v>
      </c>
      <c r="K169" s="12">
        <v>0</v>
      </c>
      <c r="L169" s="12"/>
      <c r="M169" s="12"/>
      <c r="N169" s="12">
        <v>0</v>
      </c>
      <c r="O169" s="32"/>
      <c r="P169" s="3"/>
    </row>
    <row r="170" spans="1:16" ht="18.600000000000001">
      <c r="A170" s="18" t="s">
        <v>3</v>
      </c>
      <c r="B170" s="52"/>
      <c r="C170" s="8" t="s">
        <v>52</v>
      </c>
      <c r="D170" s="28"/>
      <c r="E170" s="12">
        <v>0</v>
      </c>
      <c r="F170" s="12">
        <v>0</v>
      </c>
      <c r="G170" s="12">
        <v>0</v>
      </c>
      <c r="H170" s="12">
        <v>68.5</v>
      </c>
      <c r="I170" s="12">
        <v>0</v>
      </c>
      <c r="J170" s="12">
        <v>68.5</v>
      </c>
      <c r="K170" s="12">
        <v>68.5</v>
      </c>
      <c r="L170" s="12">
        <v>360</v>
      </c>
      <c r="M170" s="12">
        <v>0</v>
      </c>
      <c r="N170" s="12">
        <v>360</v>
      </c>
      <c r="O170" s="32">
        <v>5255.4744525547439</v>
      </c>
      <c r="P170" s="3"/>
    </row>
    <row r="171" spans="1:16" ht="18.600000000000001">
      <c r="A171" s="18" t="s">
        <v>3</v>
      </c>
      <c r="B171" s="47" t="s">
        <v>53</v>
      </c>
      <c r="C171" s="27" t="s">
        <v>54</v>
      </c>
      <c r="D171" s="28"/>
      <c r="E171" s="12">
        <v>611.4</v>
      </c>
      <c r="F171" s="12"/>
      <c r="G171" s="12">
        <v>611.4</v>
      </c>
      <c r="H171" s="12">
        <v>793.6</v>
      </c>
      <c r="I171" s="12"/>
      <c r="J171" s="12">
        <v>793.6</v>
      </c>
      <c r="K171" s="12">
        <v>1405</v>
      </c>
      <c r="L171" s="12">
        <v>931</v>
      </c>
      <c r="M171" s="12"/>
      <c r="N171" s="12">
        <v>931</v>
      </c>
      <c r="O171" s="32">
        <v>1173.1350806451612</v>
      </c>
      <c r="P171" s="3"/>
    </row>
    <row r="172" spans="1:16" ht="18.600000000000001">
      <c r="A172" s="18" t="s">
        <v>3</v>
      </c>
      <c r="B172" s="48"/>
      <c r="C172" s="27" t="s">
        <v>55</v>
      </c>
      <c r="D172" s="28"/>
      <c r="E172" s="12">
        <v>2</v>
      </c>
      <c r="F172" s="12"/>
      <c r="G172" s="12">
        <v>2</v>
      </c>
      <c r="H172" s="12">
        <v>333</v>
      </c>
      <c r="I172" s="12"/>
      <c r="J172" s="12">
        <v>333</v>
      </c>
      <c r="K172" s="12">
        <v>335</v>
      </c>
      <c r="L172" s="12">
        <v>198.4</v>
      </c>
      <c r="M172" s="12"/>
      <c r="N172" s="12">
        <v>198.4</v>
      </c>
      <c r="O172" s="32">
        <v>595.79579579579581</v>
      </c>
      <c r="P172" s="3"/>
    </row>
    <row r="173" spans="1:16" ht="18.600000000000001">
      <c r="A173" s="18" t="s">
        <v>3</v>
      </c>
      <c r="B173" s="48"/>
      <c r="C173" s="27" t="s">
        <v>56</v>
      </c>
      <c r="D173" s="28"/>
      <c r="E173" s="12">
        <v>10</v>
      </c>
      <c r="F173" s="12"/>
      <c r="G173" s="12">
        <v>10</v>
      </c>
      <c r="H173" s="12">
        <v>108</v>
      </c>
      <c r="I173" s="12"/>
      <c r="J173" s="12">
        <v>108</v>
      </c>
      <c r="K173" s="12">
        <v>118</v>
      </c>
      <c r="L173" s="12">
        <v>225</v>
      </c>
      <c r="M173" s="12"/>
      <c r="N173" s="12">
        <v>225</v>
      </c>
      <c r="O173" s="32">
        <v>2083.3333333333335</v>
      </c>
      <c r="P173" s="3"/>
    </row>
    <row r="174" spans="1:16" ht="18.600000000000001">
      <c r="A174" s="18" t="s">
        <v>3</v>
      </c>
      <c r="B174" s="48"/>
      <c r="C174" s="27" t="s">
        <v>57</v>
      </c>
      <c r="D174" s="28"/>
      <c r="E174" s="12"/>
      <c r="F174" s="12"/>
      <c r="G174" s="12">
        <v>0</v>
      </c>
      <c r="H174" s="12"/>
      <c r="I174" s="12"/>
      <c r="J174" s="12">
        <v>0</v>
      </c>
      <c r="K174" s="12">
        <v>0</v>
      </c>
      <c r="L174" s="12"/>
      <c r="M174" s="12"/>
      <c r="N174" s="12">
        <v>0</v>
      </c>
      <c r="O174" s="32"/>
      <c r="P174" s="3"/>
    </row>
    <row r="175" spans="1:16" ht="18.600000000000001">
      <c r="A175" s="18" t="s">
        <v>3</v>
      </c>
      <c r="B175" s="49"/>
      <c r="C175" s="27" t="s">
        <v>58</v>
      </c>
      <c r="D175" s="28"/>
      <c r="E175" s="12">
        <v>623.4</v>
      </c>
      <c r="F175" s="12">
        <v>0</v>
      </c>
      <c r="G175" s="12">
        <v>623.4</v>
      </c>
      <c r="H175" s="12">
        <v>1234.5999999999999</v>
      </c>
      <c r="I175" s="12">
        <v>0</v>
      </c>
      <c r="J175" s="12">
        <v>1234.5999999999999</v>
      </c>
      <c r="K175" s="12">
        <v>1858</v>
      </c>
      <c r="L175" s="12">
        <v>1354.4</v>
      </c>
      <c r="M175" s="12">
        <v>0</v>
      </c>
      <c r="N175" s="12">
        <v>1354.4</v>
      </c>
      <c r="O175" s="32">
        <v>1097.0354770775962</v>
      </c>
      <c r="P175" s="3"/>
    </row>
    <row r="176" spans="1:16" ht="18.600000000000001">
      <c r="A176" s="18" t="s">
        <v>3</v>
      </c>
      <c r="B176" s="50" t="s">
        <v>89</v>
      </c>
      <c r="C176" s="27" t="s">
        <v>59</v>
      </c>
      <c r="D176" s="28"/>
      <c r="E176" s="12">
        <v>7.8</v>
      </c>
      <c r="F176" s="12"/>
      <c r="G176" s="12">
        <v>7.8</v>
      </c>
      <c r="H176" s="12"/>
      <c r="I176" s="12"/>
      <c r="J176" s="12">
        <v>0</v>
      </c>
      <c r="K176" s="12">
        <v>7.8</v>
      </c>
      <c r="L176" s="12"/>
      <c r="M176" s="12"/>
      <c r="N176" s="12">
        <v>0</v>
      </c>
      <c r="O176" s="32"/>
      <c r="P176" s="3"/>
    </row>
    <row r="177" spans="1:16" ht="18.600000000000001">
      <c r="A177" s="18" t="s">
        <v>3</v>
      </c>
      <c r="B177" s="51"/>
      <c r="C177" s="27" t="s">
        <v>60</v>
      </c>
      <c r="D177" s="28"/>
      <c r="E177" s="12"/>
      <c r="F177" s="12"/>
      <c r="G177" s="12">
        <v>0</v>
      </c>
      <c r="H177" s="12">
        <v>7.8</v>
      </c>
      <c r="I177" s="12"/>
      <c r="J177" s="12">
        <v>7.8</v>
      </c>
      <c r="K177" s="12">
        <v>7.8</v>
      </c>
      <c r="L177" s="12">
        <v>6</v>
      </c>
      <c r="M177" s="12"/>
      <c r="N177" s="12">
        <v>6</v>
      </c>
      <c r="O177" s="32">
        <v>769.23076923076928</v>
      </c>
      <c r="P177" s="3"/>
    </row>
    <row r="178" spans="1:16" ht="18.600000000000001">
      <c r="A178" s="18" t="s">
        <v>3</v>
      </c>
      <c r="B178" s="52"/>
      <c r="C178" s="27" t="s">
        <v>61</v>
      </c>
      <c r="D178" s="28"/>
      <c r="E178" s="12">
        <v>7.8</v>
      </c>
      <c r="F178" s="12">
        <v>0</v>
      </c>
      <c r="G178" s="12">
        <v>7.8</v>
      </c>
      <c r="H178" s="12">
        <v>7.8</v>
      </c>
      <c r="I178" s="12">
        <v>0</v>
      </c>
      <c r="J178" s="12">
        <v>7.8</v>
      </c>
      <c r="K178" s="12">
        <v>15.6</v>
      </c>
      <c r="L178" s="12">
        <v>6</v>
      </c>
      <c r="M178" s="12">
        <v>0</v>
      </c>
      <c r="N178" s="12">
        <v>6</v>
      </c>
      <c r="O178" s="32">
        <v>769.23076923076928</v>
      </c>
      <c r="P178" s="3"/>
    </row>
    <row r="179" spans="1:16" ht="18.600000000000001">
      <c r="A179" s="18" t="s">
        <v>3</v>
      </c>
      <c r="B179" s="53" t="s">
        <v>62</v>
      </c>
      <c r="C179" s="27" t="s">
        <v>63</v>
      </c>
      <c r="D179" s="28"/>
      <c r="E179" s="12"/>
      <c r="F179" s="12"/>
      <c r="G179" s="12">
        <v>0</v>
      </c>
      <c r="H179" s="12"/>
      <c r="I179" s="12"/>
      <c r="J179" s="12">
        <v>0</v>
      </c>
      <c r="K179" s="12">
        <v>0</v>
      </c>
      <c r="L179" s="12"/>
      <c r="M179" s="12"/>
      <c r="N179" s="12">
        <v>0</v>
      </c>
      <c r="O179" s="32"/>
      <c r="P179" s="3"/>
    </row>
    <row r="180" spans="1:16" ht="18.600000000000001">
      <c r="A180" s="18" t="s">
        <v>3</v>
      </c>
      <c r="B180" s="54"/>
      <c r="C180" s="27" t="s">
        <v>64</v>
      </c>
      <c r="D180" s="28"/>
      <c r="E180" s="12">
        <v>63</v>
      </c>
      <c r="F180" s="12"/>
      <c r="G180" s="12">
        <v>63</v>
      </c>
      <c r="H180" s="12">
        <v>435</v>
      </c>
      <c r="I180" s="12"/>
      <c r="J180" s="12">
        <v>435</v>
      </c>
      <c r="K180" s="12">
        <v>498</v>
      </c>
      <c r="L180" s="12">
        <v>2305</v>
      </c>
      <c r="M180" s="12"/>
      <c r="N180" s="12">
        <v>2305</v>
      </c>
      <c r="O180" s="32">
        <v>5298.8505747126437</v>
      </c>
      <c r="P180" s="3"/>
    </row>
    <row r="181" spans="1:16" ht="18.600000000000001">
      <c r="A181" s="18" t="s">
        <v>3</v>
      </c>
      <c r="B181" s="54"/>
      <c r="C181" s="27" t="s">
        <v>65</v>
      </c>
      <c r="D181" s="28"/>
      <c r="E181" s="12"/>
      <c r="F181" s="12"/>
      <c r="G181" s="12">
        <v>0</v>
      </c>
      <c r="H181" s="12"/>
      <c r="I181" s="12"/>
      <c r="J181" s="12">
        <v>0</v>
      </c>
      <c r="K181" s="12">
        <v>0</v>
      </c>
      <c r="L181" s="12"/>
      <c r="M181" s="12"/>
      <c r="N181" s="12">
        <v>0</v>
      </c>
      <c r="O181" s="32"/>
      <c r="P181" s="3"/>
    </row>
    <row r="182" spans="1:16" ht="18.600000000000001">
      <c r="A182" s="18" t="s">
        <v>3</v>
      </c>
      <c r="B182" s="54"/>
      <c r="C182" s="27" t="s">
        <v>66</v>
      </c>
      <c r="D182" s="28"/>
      <c r="E182" s="12"/>
      <c r="F182" s="12"/>
      <c r="G182" s="12">
        <v>0</v>
      </c>
      <c r="H182" s="12">
        <v>12.5</v>
      </c>
      <c r="I182" s="12"/>
      <c r="J182" s="12">
        <v>12.5</v>
      </c>
      <c r="K182" s="12">
        <v>12.5</v>
      </c>
      <c r="L182" s="12">
        <v>28</v>
      </c>
      <c r="M182" s="12"/>
      <c r="N182" s="12">
        <v>28</v>
      </c>
      <c r="O182" s="32">
        <v>2240</v>
      </c>
      <c r="P182" s="3"/>
    </row>
    <row r="183" spans="1:16" ht="18.600000000000001">
      <c r="A183" s="18" t="s">
        <v>3</v>
      </c>
      <c r="B183" s="54"/>
      <c r="C183" s="27" t="s">
        <v>67</v>
      </c>
      <c r="D183" s="28"/>
      <c r="E183" s="12">
        <v>10</v>
      </c>
      <c r="F183" s="12"/>
      <c r="G183" s="12">
        <v>10</v>
      </c>
      <c r="H183" s="12">
        <v>240</v>
      </c>
      <c r="I183" s="12"/>
      <c r="J183" s="12">
        <v>240</v>
      </c>
      <c r="K183" s="12">
        <v>250</v>
      </c>
      <c r="L183" s="12">
        <v>100</v>
      </c>
      <c r="M183" s="12"/>
      <c r="N183" s="12">
        <v>100</v>
      </c>
      <c r="O183" s="32">
        <v>416.66666666666669</v>
      </c>
      <c r="P183" s="3"/>
    </row>
    <row r="184" spans="1:16" ht="18.600000000000001">
      <c r="A184" s="18" t="s">
        <v>3</v>
      </c>
      <c r="B184" s="55"/>
      <c r="C184" s="27" t="s">
        <v>68</v>
      </c>
      <c r="D184" s="28"/>
      <c r="E184" s="12">
        <v>73</v>
      </c>
      <c r="F184" s="12">
        <v>0</v>
      </c>
      <c r="G184" s="12">
        <v>73</v>
      </c>
      <c r="H184" s="12">
        <v>687.5</v>
      </c>
      <c r="I184" s="12">
        <v>0</v>
      </c>
      <c r="J184" s="12">
        <v>687.5</v>
      </c>
      <c r="K184" s="12">
        <v>760.5</v>
      </c>
      <c r="L184" s="12">
        <v>2433</v>
      </c>
      <c r="M184" s="12">
        <v>0</v>
      </c>
      <c r="N184" s="12">
        <v>2433</v>
      </c>
      <c r="O184" s="32">
        <v>3538.909090909091</v>
      </c>
      <c r="P184" s="3"/>
    </row>
    <row r="185" spans="1:16" ht="18.600000000000001">
      <c r="A185" s="18" t="s">
        <v>3</v>
      </c>
      <c r="B185" s="53" t="s">
        <v>69</v>
      </c>
      <c r="C185" s="53" t="s">
        <v>70</v>
      </c>
      <c r="D185" s="1" t="s">
        <v>71</v>
      </c>
      <c r="E185" s="12"/>
      <c r="F185" s="12"/>
      <c r="G185" s="12">
        <v>0</v>
      </c>
      <c r="H185" s="12">
        <v>66.900000000000006</v>
      </c>
      <c r="I185" s="12"/>
      <c r="J185" s="12">
        <v>66.900000000000006</v>
      </c>
      <c r="K185" s="12">
        <v>66.900000000000006</v>
      </c>
      <c r="L185" s="12">
        <v>17455</v>
      </c>
      <c r="M185" s="12"/>
      <c r="N185" s="12">
        <v>17455</v>
      </c>
      <c r="O185" s="32">
        <v>260911.80866965619</v>
      </c>
      <c r="P185" s="3"/>
    </row>
    <row r="186" spans="1:16" ht="18.600000000000001">
      <c r="A186" s="18" t="s">
        <v>3</v>
      </c>
      <c r="B186" s="54"/>
      <c r="C186" s="54"/>
      <c r="D186" s="1" t="s">
        <v>22</v>
      </c>
      <c r="E186" s="12"/>
      <c r="F186" s="12"/>
      <c r="G186" s="12">
        <v>0</v>
      </c>
      <c r="H186" s="12">
        <v>22.9</v>
      </c>
      <c r="I186" s="12"/>
      <c r="J186" s="12">
        <v>22.9</v>
      </c>
      <c r="K186" s="12">
        <v>22.9</v>
      </c>
      <c r="L186" s="12">
        <v>5040</v>
      </c>
      <c r="M186" s="12"/>
      <c r="N186" s="12">
        <v>5040</v>
      </c>
      <c r="O186" s="32">
        <v>220087.33624454148</v>
      </c>
      <c r="P186" s="3"/>
    </row>
    <row r="187" spans="1:16" ht="18.600000000000001">
      <c r="A187" s="18" t="s">
        <v>3</v>
      </c>
      <c r="B187" s="54"/>
      <c r="C187" s="54"/>
      <c r="D187" s="1" t="s">
        <v>23</v>
      </c>
      <c r="E187" s="12"/>
      <c r="F187" s="12"/>
      <c r="G187" s="12">
        <v>0</v>
      </c>
      <c r="H187" s="12">
        <v>5.3</v>
      </c>
      <c r="I187" s="12"/>
      <c r="J187" s="12">
        <v>5.3</v>
      </c>
      <c r="K187" s="12">
        <v>5.3</v>
      </c>
      <c r="L187" s="12">
        <v>400</v>
      </c>
      <c r="M187" s="12"/>
      <c r="N187" s="12">
        <v>400</v>
      </c>
      <c r="O187" s="32">
        <v>75471.698113207545</v>
      </c>
      <c r="P187" s="3"/>
    </row>
    <row r="188" spans="1:16" ht="18.600000000000001">
      <c r="A188" s="18" t="s">
        <v>3</v>
      </c>
      <c r="B188" s="54"/>
      <c r="C188" s="54"/>
      <c r="D188" s="1" t="s">
        <v>24</v>
      </c>
      <c r="E188" s="12"/>
      <c r="F188" s="12"/>
      <c r="G188" s="12">
        <v>0</v>
      </c>
      <c r="H188" s="12">
        <v>8.9</v>
      </c>
      <c r="I188" s="12"/>
      <c r="J188" s="12">
        <v>8.9</v>
      </c>
      <c r="K188" s="12">
        <v>8.9</v>
      </c>
      <c r="L188" s="12">
        <v>1780</v>
      </c>
      <c r="M188" s="12"/>
      <c r="N188" s="12">
        <v>1780</v>
      </c>
      <c r="O188" s="32">
        <v>200000</v>
      </c>
      <c r="P188" s="3"/>
    </row>
    <row r="189" spans="1:16" ht="18.600000000000001">
      <c r="A189" s="18" t="s">
        <v>3</v>
      </c>
      <c r="B189" s="54"/>
      <c r="C189" s="54"/>
      <c r="D189" s="1" t="s">
        <v>25</v>
      </c>
      <c r="E189" s="12"/>
      <c r="F189" s="12"/>
      <c r="G189" s="12">
        <v>0</v>
      </c>
      <c r="H189" s="12">
        <v>17.399999999999999</v>
      </c>
      <c r="I189" s="12"/>
      <c r="J189" s="12">
        <v>17.399999999999999</v>
      </c>
      <c r="K189" s="12">
        <v>17.399999999999999</v>
      </c>
      <c r="L189" s="12">
        <v>621</v>
      </c>
      <c r="M189" s="12"/>
      <c r="N189" s="12">
        <v>621</v>
      </c>
      <c r="O189" s="32">
        <v>35689.655172413797</v>
      </c>
      <c r="P189" s="3"/>
    </row>
    <row r="190" spans="1:16" ht="18.600000000000001">
      <c r="A190" s="18" t="s">
        <v>3</v>
      </c>
      <c r="B190" s="54"/>
      <c r="C190" s="55"/>
      <c r="D190" s="9" t="s">
        <v>72</v>
      </c>
      <c r="E190" s="12">
        <v>0</v>
      </c>
      <c r="F190" s="12">
        <v>0</v>
      </c>
      <c r="G190" s="12">
        <v>0</v>
      </c>
      <c r="H190" s="12">
        <v>121.4</v>
      </c>
      <c r="I190" s="12">
        <v>0</v>
      </c>
      <c r="J190" s="12">
        <v>121.4</v>
      </c>
      <c r="K190" s="12">
        <v>121.4</v>
      </c>
      <c r="L190" s="12">
        <v>25296</v>
      </c>
      <c r="M190" s="12">
        <v>0</v>
      </c>
      <c r="N190" s="12">
        <v>25296</v>
      </c>
      <c r="O190" s="32">
        <v>208369.0280065898</v>
      </c>
      <c r="P190" s="3"/>
    </row>
    <row r="191" spans="1:16" ht="18.600000000000001">
      <c r="A191" s="18" t="s">
        <v>3</v>
      </c>
      <c r="B191" s="54"/>
      <c r="C191" s="53" t="s">
        <v>73</v>
      </c>
      <c r="D191" s="1" t="s">
        <v>21</v>
      </c>
      <c r="E191" s="12"/>
      <c r="F191" s="12"/>
      <c r="G191" s="12">
        <v>0</v>
      </c>
      <c r="H191" s="12"/>
      <c r="I191" s="12"/>
      <c r="J191" s="12">
        <v>0</v>
      </c>
      <c r="K191" s="12">
        <v>0</v>
      </c>
      <c r="L191" s="12"/>
      <c r="M191" s="12"/>
      <c r="N191" s="12">
        <v>0</v>
      </c>
      <c r="O191" s="32"/>
      <c r="P191" s="3"/>
    </row>
    <row r="192" spans="1:16" ht="18.600000000000001">
      <c r="A192" s="18" t="s">
        <v>3</v>
      </c>
      <c r="B192" s="54"/>
      <c r="C192" s="54"/>
      <c r="D192" s="1" t="s">
        <v>74</v>
      </c>
      <c r="E192" s="12"/>
      <c r="F192" s="12"/>
      <c r="G192" s="12">
        <v>0</v>
      </c>
      <c r="H192" s="12">
        <v>0.6</v>
      </c>
      <c r="I192" s="12"/>
      <c r="J192" s="12">
        <v>0.6</v>
      </c>
      <c r="K192" s="12">
        <v>0.6</v>
      </c>
      <c r="L192" s="12">
        <v>150</v>
      </c>
      <c r="M192" s="12"/>
      <c r="N192" s="12">
        <v>150</v>
      </c>
      <c r="O192" s="32">
        <v>250000</v>
      </c>
      <c r="P192" s="3"/>
    </row>
    <row r="193" spans="1:16" ht="18.600000000000001">
      <c r="A193" s="18" t="s">
        <v>3</v>
      </c>
      <c r="B193" s="54"/>
      <c r="C193" s="54"/>
      <c r="D193" s="1" t="s">
        <v>75</v>
      </c>
      <c r="E193" s="12"/>
      <c r="F193" s="12"/>
      <c r="G193" s="12">
        <v>0</v>
      </c>
      <c r="H193" s="12"/>
      <c r="I193" s="12"/>
      <c r="J193" s="12">
        <v>0</v>
      </c>
      <c r="K193" s="12">
        <v>0</v>
      </c>
      <c r="L193" s="12"/>
      <c r="M193" s="12"/>
      <c r="N193" s="12">
        <v>0</v>
      </c>
      <c r="O193" s="32"/>
      <c r="P193" s="3"/>
    </row>
    <row r="194" spans="1:16" ht="18.600000000000001">
      <c r="A194" s="18" t="s">
        <v>3</v>
      </c>
      <c r="B194" s="54"/>
      <c r="C194" s="55"/>
      <c r="D194" s="9" t="s">
        <v>76</v>
      </c>
      <c r="E194" s="12">
        <v>0</v>
      </c>
      <c r="F194" s="12">
        <v>0</v>
      </c>
      <c r="G194" s="12">
        <v>0</v>
      </c>
      <c r="H194" s="12">
        <v>0.6</v>
      </c>
      <c r="I194" s="12">
        <v>0</v>
      </c>
      <c r="J194" s="12">
        <v>0.6</v>
      </c>
      <c r="K194" s="12">
        <v>0.6</v>
      </c>
      <c r="L194" s="12">
        <v>150</v>
      </c>
      <c r="M194" s="12">
        <v>0</v>
      </c>
      <c r="N194" s="12">
        <v>150</v>
      </c>
      <c r="O194" s="32"/>
      <c r="P194" s="3"/>
    </row>
    <row r="195" spans="1:16" ht="18.600000000000001">
      <c r="A195" s="18" t="s">
        <v>3</v>
      </c>
      <c r="B195" s="55"/>
      <c r="C195" s="10" t="s">
        <v>77</v>
      </c>
      <c r="D195" s="10"/>
      <c r="E195" s="12">
        <v>0</v>
      </c>
      <c r="F195" s="12">
        <v>0</v>
      </c>
      <c r="G195" s="12">
        <v>0</v>
      </c>
      <c r="H195" s="12">
        <v>122</v>
      </c>
      <c r="I195" s="12">
        <v>0</v>
      </c>
      <c r="J195" s="12">
        <v>122</v>
      </c>
      <c r="K195" s="12">
        <v>122</v>
      </c>
      <c r="L195" s="12">
        <v>25446</v>
      </c>
      <c r="M195" s="12">
        <v>0</v>
      </c>
      <c r="N195" s="12">
        <v>25446</v>
      </c>
      <c r="O195" s="32">
        <v>208573.7704918033</v>
      </c>
      <c r="P195" s="3"/>
    </row>
    <row r="196" spans="1:16" ht="18.600000000000001">
      <c r="A196" s="18" t="s">
        <v>3</v>
      </c>
      <c r="B196" s="47" t="s">
        <v>78</v>
      </c>
      <c r="C196" s="1" t="s">
        <v>79</v>
      </c>
      <c r="D196" s="1"/>
      <c r="E196" s="12">
        <v>11</v>
      </c>
      <c r="F196" s="12"/>
      <c r="G196" s="12">
        <v>11</v>
      </c>
      <c r="H196" s="12">
        <v>45</v>
      </c>
      <c r="I196" s="12"/>
      <c r="J196" s="12">
        <v>45</v>
      </c>
      <c r="K196" s="12">
        <v>56</v>
      </c>
      <c r="L196" s="12">
        <v>0.22500000000000001</v>
      </c>
      <c r="M196" s="12"/>
      <c r="N196" s="12">
        <v>0.22500000000000001</v>
      </c>
      <c r="O196" s="3">
        <v>5</v>
      </c>
      <c r="P196" s="3"/>
    </row>
    <row r="197" spans="1:16" ht="18.600000000000001">
      <c r="A197" s="18" t="s">
        <v>3</v>
      </c>
      <c r="B197" s="48"/>
      <c r="C197" s="1" t="s">
        <v>80</v>
      </c>
      <c r="D197" s="1"/>
      <c r="E197" s="12">
        <v>14</v>
      </c>
      <c r="F197" s="12"/>
      <c r="G197" s="12">
        <v>14</v>
      </c>
      <c r="H197" s="12">
        <v>10</v>
      </c>
      <c r="I197" s="12"/>
      <c r="J197" s="12">
        <v>10</v>
      </c>
      <c r="K197" s="12">
        <v>24</v>
      </c>
      <c r="L197" s="12">
        <v>40</v>
      </c>
      <c r="M197" s="12"/>
      <c r="N197" s="12">
        <v>40</v>
      </c>
      <c r="O197" s="32">
        <v>4000</v>
      </c>
      <c r="P197" s="3"/>
    </row>
    <row r="198" spans="1:16" ht="18.600000000000001">
      <c r="A198" s="18" t="s">
        <v>3</v>
      </c>
      <c r="B198" s="48"/>
      <c r="C198" s="1" t="s">
        <v>81</v>
      </c>
      <c r="D198" s="1"/>
      <c r="E198" s="12">
        <v>55</v>
      </c>
      <c r="F198" s="12"/>
      <c r="G198" s="12">
        <v>55</v>
      </c>
      <c r="H198" s="12">
        <v>62</v>
      </c>
      <c r="I198" s="12"/>
      <c r="J198" s="12">
        <v>62</v>
      </c>
      <c r="K198" s="12">
        <v>117</v>
      </c>
      <c r="L198" s="12">
        <v>1913.3</v>
      </c>
      <c r="M198" s="12"/>
      <c r="N198" s="12">
        <v>1913.3</v>
      </c>
      <c r="O198" s="32">
        <v>30859.677419354837</v>
      </c>
      <c r="P198" s="3"/>
    </row>
    <row r="199" spans="1:16" ht="18.600000000000001">
      <c r="A199" s="18" t="s">
        <v>3</v>
      </c>
      <c r="B199" s="48"/>
      <c r="C199" s="1" t="s">
        <v>82</v>
      </c>
      <c r="D199" s="1"/>
      <c r="E199" s="12"/>
      <c r="F199" s="12"/>
      <c r="G199" s="12">
        <v>0</v>
      </c>
      <c r="H199" s="12">
        <v>210</v>
      </c>
      <c r="I199" s="12"/>
      <c r="J199" s="12">
        <v>210</v>
      </c>
      <c r="K199" s="12">
        <v>210</v>
      </c>
      <c r="L199" s="12">
        <v>3018</v>
      </c>
      <c r="M199" s="12"/>
      <c r="N199" s="12">
        <v>3018</v>
      </c>
      <c r="O199" s="32">
        <v>14371.428571428572</v>
      </c>
      <c r="P199" s="3"/>
    </row>
    <row r="200" spans="1:16" ht="18.600000000000001">
      <c r="A200" s="18" t="s">
        <v>3</v>
      </c>
      <c r="B200" s="48"/>
      <c r="C200" s="1" t="s">
        <v>83</v>
      </c>
      <c r="D200" s="1"/>
      <c r="E200" s="12"/>
      <c r="F200" s="12"/>
      <c r="G200" s="12">
        <v>0</v>
      </c>
      <c r="H200" s="12">
        <v>53</v>
      </c>
      <c r="I200" s="12"/>
      <c r="J200" s="12">
        <v>53</v>
      </c>
      <c r="K200" s="12">
        <v>53</v>
      </c>
      <c r="L200" s="12">
        <v>6365</v>
      </c>
      <c r="M200" s="12"/>
      <c r="N200" s="12">
        <v>6365</v>
      </c>
      <c r="O200" s="32">
        <v>120094.33962264151</v>
      </c>
      <c r="P200" s="3"/>
    </row>
    <row r="201" spans="1:16" ht="18.600000000000001">
      <c r="A201" s="18" t="s">
        <v>3</v>
      </c>
      <c r="B201" s="49"/>
      <c r="C201" s="27" t="s">
        <v>84</v>
      </c>
      <c r="D201" s="28"/>
      <c r="E201" s="12">
        <v>80</v>
      </c>
      <c r="F201" s="12">
        <v>0</v>
      </c>
      <c r="G201" s="12">
        <v>80</v>
      </c>
      <c r="H201" s="12">
        <v>380</v>
      </c>
      <c r="I201" s="12">
        <v>0</v>
      </c>
      <c r="J201" s="12">
        <v>380</v>
      </c>
      <c r="K201" s="12">
        <v>460</v>
      </c>
      <c r="L201" s="12">
        <v>11336.525</v>
      </c>
      <c r="M201" s="12">
        <v>0</v>
      </c>
      <c r="N201" s="12">
        <v>11336.525</v>
      </c>
      <c r="O201" s="32">
        <v>29832.960526315786</v>
      </c>
      <c r="P201" s="3"/>
    </row>
    <row r="202" spans="1:16" ht="18.600000000000001">
      <c r="A202" s="18" t="s">
        <v>3</v>
      </c>
      <c r="B202" s="64" t="s">
        <v>85</v>
      </c>
      <c r="C202" s="65"/>
      <c r="D202" s="66"/>
      <c r="E202" s="12">
        <v>818.2</v>
      </c>
      <c r="F202" s="12">
        <v>0</v>
      </c>
      <c r="G202" s="12">
        <v>818.2</v>
      </c>
      <c r="H202" s="12">
        <v>3017.3999999999996</v>
      </c>
      <c r="I202" s="12">
        <v>0</v>
      </c>
      <c r="J202" s="12">
        <v>3017.3999999999996</v>
      </c>
      <c r="K202" s="12">
        <v>3835.6</v>
      </c>
      <c r="L202" s="12">
        <v>44463.925000000003</v>
      </c>
      <c r="M202" s="12">
        <v>0</v>
      </c>
      <c r="N202" s="12">
        <v>44463.925000000003</v>
      </c>
      <c r="O202" s="32"/>
      <c r="P202" s="3"/>
    </row>
    <row r="203" spans="1:16" ht="18.600000000000001">
      <c r="A203" s="18" t="s">
        <v>4</v>
      </c>
      <c r="B203" s="57" t="s">
        <v>26</v>
      </c>
      <c r="C203" s="58"/>
      <c r="D203" s="59"/>
      <c r="E203" s="63" t="s">
        <v>27</v>
      </c>
      <c r="F203" s="63"/>
      <c r="G203" s="63"/>
      <c r="H203" s="63" t="s">
        <v>28</v>
      </c>
      <c r="I203" s="63"/>
      <c r="J203" s="63"/>
      <c r="K203" s="63" t="s">
        <v>29</v>
      </c>
      <c r="L203" s="63" t="s">
        <v>30</v>
      </c>
      <c r="M203" s="63"/>
      <c r="N203" s="63"/>
      <c r="O203" s="63" t="s">
        <v>31</v>
      </c>
      <c r="P203" s="63"/>
    </row>
    <row r="204" spans="1:16" ht="18.600000000000001">
      <c r="A204" s="18" t="s">
        <v>4</v>
      </c>
      <c r="B204" s="60"/>
      <c r="C204" s="61"/>
      <c r="D204" s="62"/>
      <c r="E204" s="32" t="s">
        <v>32</v>
      </c>
      <c r="F204" s="32" t="s">
        <v>33</v>
      </c>
      <c r="G204" s="32" t="s">
        <v>0</v>
      </c>
      <c r="H204" s="32" t="s">
        <v>32</v>
      </c>
      <c r="I204" s="32" t="s">
        <v>33</v>
      </c>
      <c r="J204" s="32" t="s">
        <v>0</v>
      </c>
      <c r="K204" s="63"/>
      <c r="L204" s="32" t="s">
        <v>32</v>
      </c>
      <c r="M204" s="32" t="s">
        <v>33</v>
      </c>
      <c r="N204" s="32" t="s">
        <v>0</v>
      </c>
      <c r="O204" s="32" t="s">
        <v>32</v>
      </c>
      <c r="P204" s="32" t="s">
        <v>33</v>
      </c>
    </row>
    <row r="205" spans="1:16" ht="18.600000000000001">
      <c r="A205" s="18" t="s">
        <v>4</v>
      </c>
      <c r="B205" s="46" t="s">
        <v>34</v>
      </c>
      <c r="C205" s="30" t="s">
        <v>35</v>
      </c>
      <c r="D205" s="31"/>
      <c r="E205" s="12">
        <v>0</v>
      </c>
      <c r="F205" s="12"/>
      <c r="G205" s="12">
        <v>0</v>
      </c>
      <c r="H205" s="12">
        <v>0</v>
      </c>
      <c r="I205" s="12"/>
      <c r="J205" s="12">
        <v>0</v>
      </c>
      <c r="K205" s="12">
        <v>0</v>
      </c>
      <c r="L205" s="12">
        <v>0</v>
      </c>
      <c r="M205" s="12"/>
      <c r="N205" s="12">
        <v>0</v>
      </c>
      <c r="O205" s="32"/>
      <c r="P205" s="6"/>
    </row>
    <row r="206" spans="1:16" ht="18.600000000000001">
      <c r="A206" s="18" t="s">
        <v>4</v>
      </c>
      <c r="B206" s="46"/>
      <c r="C206" s="30" t="s">
        <v>36</v>
      </c>
      <c r="D206" s="31"/>
      <c r="E206" s="12"/>
      <c r="F206" s="12"/>
      <c r="G206" s="12">
        <v>0</v>
      </c>
      <c r="H206" s="12">
        <v>0</v>
      </c>
      <c r="I206" s="12"/>
      <c r="J206" s="12">
        <v>0</v>
      </c>
      <c r="K206" s="12">
        <v>0</v>
      </c>
      <c r="L206" s="12">
        <v>0</v>
      </c>
      <c r="M206" s="12"/>
      <c r="N206" s="12">
        <v>0</v>
      </c>
      <c r="O206" s="32"/>
      <c r="P206" s="6"/>
    </row>
    <row r="207" spans="1:16" ht="18.600000000000001">
      <c r="A207" s="18" t="s">
        <v>4</v>
      </c>
      <c r="B207" s="46"/>
      <c r="C207" s="30" t="s">
        <v>37</v>
      </c>
      <c r="D207" s="31"/>
      <c r="E207" s="12">
        <v>1</v>
      </c>
      <c r="F207" s="12"/>
      <c r="G207" s="12">
        <v>1</v>
      </c>
      <c r="H207" s="12">
        <v>1</v>
      </c>
      <c r="I207" s="12"/>
      <c r="J207" s="12">
        <v>1</v>
      </c>
      <c r="K207" s="12">
        <v>2</v>
      </c>
      <c r="L207" s="12">
        <v>25</v>
      </c>
      <c r="M207" s="12"/>
      <c r="N207" s="12">
        <v>25</v>
      </c>
      <c r="O207" s="32">
        <v>25000</v>
      </c>
      <c r="P207" s="6"/>
    </row>
    <row r="208" spans="1:16" ht="18.600000000000001">
      <c r="A208" s="18" t="s">
        <v>4</v>
      </c>
      <c r="B208" s="46"/>
      <c r="C208" s="30" t="s">
        <v>38</v>
      </c>
      <c r="D208" s="31"/>
      <c r="E208" s="12">
        <v>1</v>
      </c>
      <c r="F208" s="12">
        <v>0</v>
      </c>
      <c r="G208" s="12">
        <v>1</v>
      </c>
      <c r="H208" s="12">
        <v>1</v>
      </c>
      <c r="I208" s="12">
        <v>0</v>
      </c>
      <c r="J208" s="12">
        <v>1</v>
      </c>
      <c r="K208" s="12">
        <v>2</v>
      </c>
      <c r="L208" s="12">
        <v>25</v>
      </c>
      <c r="M208" s="12">
        <v>0</v>
      </c>
      <c r="N208" s="12">
        <v>25</v>
      </c>
      <c r="O208" s="32">
        <v>25000</v>
      </c>
      <c r="P208" s="6"/>
    </row>
    <row r="209" spans="1:16" ht="18.600000000000001">
      <c r="A209" s="18" t="s">
        <v>4</v>
      </c>
      <c r="B209" s="47" t="s">
        <v>39</v>
      </c>
      <c r="C209" s="27" t="s">
        <v>40</v>
      </c>
      <c r="D209" s="28"/>
      <c r="E209" s="12"/>
      <c r="F209" s="12"/>
      <c r="G209" s="12">
        <v>0</v>
      </c>
      <c r="H209" s="12">
        <v>0</v>
      </c>
      <c r="I209" s="12"/>
      <c r="J209" s="12">
        <v>0</v>
      </c>
      <c r="K209" s="12">
        <v>0</v>
      </c>
      <c r="L209" s="12">
        <v>0</v>
      </c>
      <c r="M209" s="12"/>
      <c r="N209" s="12">
        <v>0</v>
      </c>
      <c r="O209" s="32"/>
      <c r="P209" s="6"/>
    </row>
    <row r="210" spans="1:16" ht="18.600000000000001">
      <c r="A210" s="18" t="s">
        <v>4</v>
      </c>
      <c r="B210" s="48" t="s">
        <v>39</v>
      </c>
      <c r="C210" s="30" t="s">
        <v>41</v>
      </c>
      <c r="D210" s="31"/>
      <c r="E210" s="12"/>
      <c r="F210" s="12"/>
      <c r="G210" s="12">
        <v>0</v>
      </c>
      <c r="H210" s="12">
        <v>0</v>
      </c>
      <c r="I210" s="12"/>
      <c r="J210" s="12">
        <v>0</v>
      </c>
      <c r="K210" s="12">
        <v>0</v>
      </c>
      <c r="L210" s="12">
        <v>0</v>
      </c>
      <c r="M210" s="12"/>
      <c r="N210" s="12">
        <v>0</v>
      </c>
      <c r="O210" s="32"/>
      <c r="P210" s="6"/>
    </row>
    <row r="211" spans="1:16" ht="18.600000000000001">
      <c r="A211" s="18" t="s">
        <v>4</v>
      </c>
      <c r="B211" s="48"/>
      <c r="C211" s="30" t="s">
        <v>42</v>
      </c>
      <c r="D211" s="31"/>
      <c r="E211" s="12"/>
      <c r="F211" s="12"/>
      <c r="G211" s="12">
        <v>0</v>
      </c>
      <c r="H211" s="12">
        <v>0</v>
      </c>
      <c r="I211" s="12"/>
      <c r="J211" s="12">
        <v>0</v>
      </c>
      <c r="K211" s="12">
        <v>0</v>
      </c>
      <c r="L211" s="12">
        <v>0</v>
      </c>
      <c r="M211" s="12"/>
      <c r="N211" s="12">
        <v>0</v>
      </c>
      <c r="O211" s="32"/>
      <c r="P211" s="6"/>
    </row>
    <row r="212" spans="1:16" ht="18.600000000000001">
      <c r="A212" s="18" t="s">
        <v>4</v>
      </c>
      <c r="B212" s="48"/>
      <c r="C212" s="30" t="s">
        <v>43</v>
      </c>
      <c r="D212" s="31"/>
      <c r="E212" s="12">
        <v>0</v>
      </c>
      <c r="F212" s="12"/>
      <c r="G212" s="12">
        <v>0</v>
      </c>
      <c r="H212" s="12">
        <v>0</v>
      </c>
      <c r="I212" s="12"/>
      <c r="J212" s="12">
        <v>0</v>
      </c>
      <c r="K212" s="12">
        <v>0</v>
      </c>
      <c r="L212" s="12">
        <v>0</v>
      </c>
      <c r="M212" s="12"/>
      <c r="N212" s="12">
        <v>0</v>
      </c>
      <c r="O212" s="32"/>
      <c r="P212" s="6"/>
    </row>
    <row r="213" spans="1:16" ht="18.600000000000001">
      <c r="A213" s="18" t="s">
        <v>4</v>
      </c>
      <c r="B213" s="48"/>
      <c r="C213" s="30" t="s">
        <v>44</v>
      </c>
      <c r="D213" s="31"/>
      <c r="E213" s="12"/>
      <c r="F213" s="12"/>
      <c r="G213" s="12">
        <v>0</v>
      </c>
      <c r="H213" s="12">
        <v>0</v>
      </c>
      <c r="I213" s="12"/>
      <c r="J213" s="12">
        <v>0</v>
      </c>
      <c r="K213" s="12">
        <v>0</v>
      </c>
      <c r="L213" s="12">
        <v>0</v>
      </c>
      <c r="M213" s="12"/>
      <c r="N213" s="12">
        <v>0</v>
      </c>
      <c r="O213" s="32"/>
      <c r="P213" s="6"/>
    </row>
    <row r="214" spans="1:16" ht="18.600000000000001">
      <c r="A214" s="18" t="s">
        <v>4</v>
      </c>
      <c r="B214" s="48"/>
      <c r="C214" s="30" t="s">
        <v>45</v>
      </c>
      <c r="D214" s="31"/>
      <c r="E214" s="12"/>
      <c r="F214" s="12"/>
      <c r="G214" s="12">
        <v>0</v>
      </c>
      <c r="H214" s="12"/>
      <c r="I214" s="12"/>
      <c r="J214" s="12">
        <v>0</v>
      </c>
      <c r="K214" s="12">
        <v>0</v>
      </c>
      <c r="L214" s="12"/>
      <c r="M214" s="12"/>
      <c r="N214" s="12">
        <v>0</v>
      </c>
      <c r="O214" s="32"/>
      <c r="P214" s="6"/>
    </row>
    <row r="215" spans="1:16" ht="18.600000000000001">
      <c r="A215" s="18" t="s">
        <v>4</v>
      </c>
      <c r="B215" s="48"/>
      <c r="C215" s="30" t="s">
        <v>46</v>
      </c>
      <c r="D215" s="31"/>
      <c r="E215" s="12"/>
      <c r="F215" s="12"/>
      <c r="G215" s="12">
        <v>0</v>
      </c>
      <c r="H215" s="12">
        <v>0</v>
      </c>
      <c r="I215" s="12"/>
      <c r="J215" s="12">
        <v>0</v>
      </c>
      <c r="K215" s="12">
        <v>0</v>
      </c>
      <c r="L215" s="12">
        <v>0</v>
      </c>
      <c r="M215" s="12"/>
      <c r="N215" s="12">
        <v>0</v>
      </c>
      <c r="O215" s="32"/>
      <c r="P215" s="6"/>
    </row>
    <row r="216" spans="1:16" ht="18.600000000000001">
      <c r="A216" s="18" t="s">
        <v>4</v>
      </c>
      <c r="B216" s="48"/>
      <c r="C216" s="30" t="s">
        <v>47</v>
      </c>
      <c r="D216" s="31"/>
      <c r="E216" s="12"/>
      <c r="F216" s="12"/>
      <c r="G216" s="12">
        <v>0</v>
      </c>
      <c r="H216" s="12"/>
      <c r="I216" s="12"/>
      <c r="J216" s="12">
        <v>0</v>
      </c>
      <c r="K216" s="12">
        <v>0</v>
      </c>
      <c r="L216" s="12"/>
      <c r="M216" s="12"/>
      <c r="N216" s="12">
        <v>0</v>
      </c>
      <c r="O216" s="32"/>
      <c r="P216" s="6"/>
    </row>
    <row r="217" spans="1:16" ht="18.600000000000001">
      <c r="A217" s="18" t="s">
        <v>4</v>
      </c>
      <c r="B217" s="49"/>
      <c r="C217" s="27" t="s">
        <v>48</v>
      </c>
      <c r="D217" s="27"/>
      <c r="E217" s="12">
        <v>0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32"/>
      <c r="P217" s="6"/>
    </row>
    <row r="218" spans="1:16" ht="18.600000000000001">
      <c r="A218" s="18" t="s">
        <v>4</v>
      </c>
      <c r="B218" s="50" t="s">
        <v>49</v>
      </c>
      <c r="C218" s="27" t="s">
        <v>50</v>
      </c>
      <c r="D218" s="28"/>
      <c r="E218" s="12">
        <v>10</v>
      </c>
      <c r="F218" s="12"/>
      <c r="G218" s="12">
        <v>10</v>
      </c>
      <c r="H218" s="12">
        <v>410</v>
      </c>
      <c r="I218" s="12"/>
      <c r="J218" s="12">
        <v>410</v>
      </c>
      <c r="K218" s="12">
        <v>420</v>
      </c>
      <c r="L218" s="12">
        <v>4200</v>
      </c>
      <c r="M218" s="12"/>
      <c r="N218" s="12">
        <v>4200</v>
      </c>
      <c r="O218" s="32">
        <v>10243.90243902439</v>
      </c>
      <c r="P218" s="6"/>
    </row>
    <row r="219" spans="1:16" ht="18.600000000000001">
      <c r="A219" s="18" t="s">
        <v>4</v>
      </c>
      <c r="B219" s="51" t="s">
        <v>49</v>
      </c>
      <c r="C219" s="27" t="s">
        <v>51</v>
      </c>
      <c r="D219" s="28"/>
      <c r="E219" s="12"/>
      <c r="F219" s="12"/>
      <c r="G219" s="12">
        <v>0</v>
      </c>
      <c r="H219" s="12"/>
      <c r="I219" s="12"/>
      <c r="J219" s="12">
        <v>0</v>
      </c>
      <c r="K219" s="12">
        <v>0</v>
      </c>
      <c r="L219" s="12"/>
      <c r="M219" s="12"/>
      <c r="N219" s="12">
        <v>0</v>
      </c>
      <c r="O219" s="32"/>
      <c r="P219" s="6"/>
    </row>
    <row r="220" spans="1:16" ht="18.600000000000001">
      <c r="A220" s="18" t="s">
        <v>4</v>
      </c>
      <c r="B220" s="52"/>
      <c r="C220" s="8" t="s">
        <v>52</v>
      </c>
      <c r="D220" s="28"/>
      <c r="E220" s="12">
        <v>10</v>
      </c>
      <c r="F220" s="12">
        <v>0</v>
      </c>
      <c r="G220" s="12">
        <v>10</v>
      </c>
      <c r="H220" s="12">
        <v>410</v>
      </c>
      <c r="I220" s="12">
        <v>0</v>
      </c>
      <c r="J220" s="12">
        <v>410</v>
      </c>
      <c r="K220" s="12">
        <v>420</v>
      </c>
      <c r="L220" s="12">
        <v>4200</v>
      </c>
      <c r="M220" s="12">
        <v>0</v>
      </c>
      <c r="N220" s="12">
        <v>4200</v>
      </c>
      <c r="O220" s="32">
        <v>10243.90243902439</v>
      </c>
      <c r="P220" s="6"/>
    </row>
    <row r="221" spans="1:16" ht="18.600000000000001">
      <c r="A221" s="18" t="s">
        <v>4</v>
      </c>
      <c r="B221" s="47" t="s">
        <v>53</v>
      </c>
      <c r="C221" s="27" t="s">
        <v>54</v>
      </c>
      <c r="D221" s="28"/>
      <c r="E221" s="12">
        <v>100</v>
      </c>
      <c r="F221" s="12"/>
      <c r="G221" s="12">
        <v>100</v>
      </c>
      <c r="H221" s="12">
        <v>290</v>
      </c>
      <c r="I221" s="12"/>
      <c r="J221" s="12">
        <v>290</v>
      </c>
      <c r="K221" s="12">
        <v>390</v>
      </c>
      <c r="L221" s="12">
        <v>270</v>
      </c>
      <c r="M221" s="12"/>
      <c r="N221" s="12">
        <v>270</v>
      </c>
      <c r="O221" s="32">
        <v>931.0344827586207</v>
      </c>
      <c r="P221" s="6"/>
    </row>
    <row r="222" spans="1:16" ht="18.600000000000001">
      <c r="A222" s="18" t="s">
        <v>4</v>
      </c>
      <c r="B222" s="48"/>
      <c r="C222" s="27" t="s">
        <v>55</v>
      </c>
      <c r="D222" s="28"/>
      <c r="E222" s="12">
        <v>0</v>
      </c>
      <c r="F222" s="12"/>
      <c r="G222" s="12">
        <v>0</v>
      </c>
      <c r="H222" s="12">
        <v>0</v>
      </c>
      <c r="I222" s="12"/>
      <c r="J222" s="12">
        <v>0</v>
      </c>
      <c r="K222" s="12">
        <v>0</v>
      </c>
      <c r="L222" s="12">
        <v>0</v>
      </c>
      <c r="M222" s="12"/>
      <c r="N222" s="12">
        <v>0</v>
      </c>
      <c r="O222" s="32"/>
      <c r="P222" s="6"/>
    </row>
    <row r="223" spans="1:16" ht="18.600000000000001">
      <c r="A223" s="18" t="s">
        <v>4</v>
      </c>
      <c r="B223" s="48"/>
      <c r="C223" s="27" t="s">
        <v>56</v>
      </c>
      <c r="D223" s="28"/>
      <c r="E223" s="12">
        <v>0</v>
      </c>
      <c r="F223" s="12"/>
      <c r="G223" s="12">
        <v>0</v>
      </c>
      <c r="H223" s="12">
        <v>0</v>
      </c>
      <c r="I223" s="12"/>
      <c r="J223" s="12">
        <v>0</v>
      </c>
      <c r="K223" s="12">
        <v>0</v>
      </c>
      <c r="L223" s="12">
        <v>0</v>
      </c>
      <c r="M223" s="12"/>
      <c r="N223" s="12">
        <v>0</v>
      </c>
      <c r="O223" s="32"/>
      <c r="P223" s="6"/>
    </row>
    <row r="224" spans="1:16" ht="18.600000000000001">
      <c r="A224" s="18" t="s">
        <v>4</v>
      </c>
      <c r="B224" s="48"/>
      <c r="C224" s="27" t="s">
        <v>57</v>
      </c>
      <c r="D224" s="28"/>
      <c r="E224" s="12"/>
      <c r="F224" s="12"/>
      <c r="G224" s="12">
        <v>0</v>
      </c>
      <c r="H224" s="12"/>
      <c r="I224" s="12"/>
      <c r="J224" s="12">
        <v>0</v>
      </c>
      <c r="K224" s="12">
        <v>0</v>
      </c>
      <c r="L224" s="12"/>
      <c r="M224" s="12"/>
      <c r="N224" s="12">
        <v>0</v>
      </c>
      <c r="O224" s="32"/>
      <c r="P224" s="6"/>
    </row>
    <row r="225" spans="1:16" ht="18.600000000000001">
      <c r="A225" s="18" t="s">
        <v>4</v>
      </c>
      <c r="B225" s="49"/>
      <c r="C225" s="27" t="s">
        <v>58</v>
      </c>
      <c r="D225" s="28"/>
      <c r="E225" s="12">
        <v>100</v>
      </c>
      <c r="F225" s="12">
        <v>0</v>
      </c>
      <c r="G225" s="12">
        <v>100</v>
      </c>
      <c r="H225" s="12">
        <v>290</v>
      </c>
      <c r="I225" s="12">
        <v>0</v>
      </c>
      <c r="J225" s="12">
        <v>290</v>
      </c>
      <c r="K225" s="12">
        <v>390</v>
      </c>
      <c r="L225" s="12">
        <v>270</v>
      </c>
      <c r="M225" s="12">
        <v>0</v>
      </c>
      <c r="N225" s="12">
        <v>270</v>
      </c>
      <c r="O225" s="32">
        <v>931.0344827586207</v>
      </c>
      <c r="P225" s="6"/>
    </row>
    <row r="226" spans="1:16" ht="18.600000000000001">
      <c r="A226" s="18" t="s">
        <v>4</v>
      </c>
      <c r="B226" s="50" t="s">
        <v>89</v>
      </c>
      <c r="C226" s="27" t="s">
        <v>59</v>
      </c>
      <c r="D226" s="28"/>
      <c r="E226" s="12">
        <v>1</v>
      </c>
      <c r="F226" s="12"/>
      <c r="G226" s="12">
        <v>1</v>
      </c>
      <c r="H226" s="12">
        <v>0</v>
      </c>
      <c r="I226" s="12"/>
      <c r="J226" s="12">
        <v>0</v>
      </c>
      <c r="K226" s="12">
        <v>1</v>
      </c>
      <c r="L226" s="12">
        <v>0</v>
      </c>
      <c r="M226" s="12"/>
      <c r="N226" s="12">
        <v>0</v>
      </c>
      <c r="O226" s="32"/>
      <c r="P226" s="6"/>
    </row>
    <row r="227" spans="1:16" ht="18.600000000000001">
      <c r="A227" s="18" t="s">
        <v>4</v>
      </c>
      <c r="B227" s="51"/>
      <c r="C227" s="27" t="s">
        <v>60</v>
      </c>
      <c r="D227" s="28"/>
      <c r="E227" s="12"/>
      <c r="F227" s="12"/>
      <c r="G227" s="12">
        <v>0</v>
      </c>
      <c r="H227" s="12">
        <v>0.2</v>
      </c>
      <c r="I227" s="12"/>
      <c r="J227" s="12">
        <v>0.2</v>
      </c>
      <c r="K227" s="12">
        <v>0.2</v>
      </c>
      <c r="L227" s="12">
        <v>0.8</v>
      </c>
      <c r="M227" s="12"/>
      <c r="N227" s="12">
        <v>0.8</v>
      </c>
      <c r="O227" s="32">
        <v>4000</v>
      </c>
      <c r="P227" s="6"/>
    </row>
    <row r="228" spans="1:16" ht="18.600000000000001">
      <c r="A228" s="18" t="s">
        <v>4</v>
      </c>
      <c r="B228" s="52"/>
      <c r="C228" s="27" t="s">
        <v>61</v>
      </c>
      <c r="D228" s="28"/>
      <c r="E228" s="12">
        <v>1</v>
      </c>
      <c r="F228" s="12">
        <v>0</v>
      </c>
      <c r="G228" s="12">
        <v>1</v>
      </c>
      <c r="H228" s="12">
        <v>0.2</v>
      </c>
      <c r="I228" s="12">
        <v>0</v>
      </c>
      <c r="J228" s="12">
        <v>0.2</v>
      </c>
      <c r="K228" s="12">
        <v>1.2</v>
      </c>
      <c r="L228" s="12">
        <v>0.8</v>
      </c>
      <c r="M228" s="12">
        <v>0</v>
      </c>
      <c r="N228" s="12">
        <v>0.8</v>
      </c>
      <c r="O228" s="32">
        <v>4000</v>
      </c>
      <c r="P228" s="6"/>
    </row>
    <row r="229" spans="1:16" ht="18.600000000000001">
      <c r="A229" s="18" t="s">
        <v>4</v>
      </c>
      <c r="B229" s="53" t="s">
        <v>62</v>
      </c>
      <c r="C229" s="27" t="s">
        <v>63</v>
      </c>
      <c r="D229" s="28"/>
      <c r="E229" s="12"/>
      <c r="F229" s="12"/>
      <c r="G229" s="12">
        <v>0</v>
      </c>
      <c r="H229" s="12"/>
      <c r="I229" s="12"/>
      <c r="J229" s="12">
        <v>0</v>
      </c>
      <c r="K229" s="12">
        <v>0</v>
      </c>
      <c r="L229" s="12"/>
      <c r="M229" s="12"/>
      <c r="N229" s="12">
        <v>0</v>
      </c>
      <c r="O229" s="32"/>
      <c r="P229" s="6"/>
    </row>
    <row r="230" spans="1:16" ht="18.600000000000001">
      <c r="A230" s="18" t="s">
        <v>4</v>
      </c>
      <c r="B230" s="54"/>
      <c r="C230" s="27" t="s">
        <v>64</v>
      </c>
      <c r="D230" s="28"/>
      <c r="E230" s="12">
        <v>1</v>
      </c>
      <c r="F230" s="12"/>
      <c r="G230" s="12">
        <v>1</v>
      </c>
      <c r="H230" s="12">
        <v>161</v>
      </c>
      <c r="I230" s="12"/>
      <c r="J230" s="12">
        <v>161</v>
      </c>
      <c r="K230" s="12">
        <v>162</v>
      </c>
      <c r="L230" s="12">
        <v>1150</v>
      </c>
      <c r="M230" s="12"/>
      <c r="N230" s="12">
        <v>1150</v>
      </c>
      <c r="O230" s="32">
        <v>7142.8571428571431</v>
      </c>
      <c r="P230" s="6"/>
    </row>
    <row r="231" spans="1:16" ht="18.600000000000001">
      <c r="A231" s="18" t="s">
        <v>4</v>
      </c>
      <c r="B231" s="54"/>
      <c r="C231" s="27" t="s">
        <v>65</v>
      </c>
      <c r="D231" s="28"/>
      <c r="E231" s="12"/>
      <c r="F231" s="12"/>
      <c r="G231" s="12">
        <v>0</v>
      </c>
      <c r="H231" s="12"/>
      <c r="I231" s="12"/>
      <c r="J231" s="12">
        <v>0</v>
      </c>
      <c r="K231" s="12">
        <v>0</v>
      </c>
      <c r="L231" s="12"/>
      <c r="M231" s="12"/>
      <c r="N231" s="12">
        <v>0</v>
      </c>
      <c r="O231" s="32"/>
      <c r="P231" s="6"/>
    </row>
    <row r="232" spans="1:16" ht="18.600000000000001">
      <c r="A232" s="18" t="s">
        <v>4</v>
      </c>
      <c r="B232" s="54"/>
      <c r="C232" s="27" t="s">
        <v>66</v>
      </c>
      <c r="D232" s="28"/>
      <c r="E232" s="12"/>
      <c r="F232" s="12"/>
      <c r="G232" s="12">
        <v>0</v>
      </c>
      <c r="H232" s="12"/>
      <c r="I232" s="12"/>
      <c r="J232" s="12">
        <v>0</v>
      </c>
      <c r="K232" s="12">
        <v>0</v>
      </c>
      <c r="L232" s="12"/>
      <c r="M232" s="12"/>
      <c r="N232" s="12">
        <v>0</v>
      </c>
      <c r="O232" s="32"/>
      <c r="P232" s="6"/>
    </row>
    <row r="233" spans="1:16" ht="18.600000000000001">
      <c r="A233" s="18" t="s">
        <v>4</v>
      </c>
      <c r="B233" s="54"/>
      <c r="C233" s="27" t="s">
        <v>67</v>
      </c>
      <c r="D233" s="28"/>
      <c r="E233" s="12">
        <v>0</v>
      </c>
      <c r="F233" s="12"/>
      <c r="G233" s="12">
        <v>0</v>
      </c>
      <c r="H233" s="12">
        <v>0</v>
      </c>
      <c r="I233" s="12"/>
      <c r="J233" s="12">
        <v>0</v>
      </c>
      <c r="K233" s="12">
        <v>0</v>
      </c>
      <c r="L233" s="12"/>
      <c r="M233" s="12"/>
      <c r="N233" s="12">
        <v>0</v>
      </c>
      <c r="O233" s="32"/>
      <c r="P233" s="6"/>
    </row>
    <row r="234" spans="1:16" ht="18.600000000000001">
      <c r="A234" s="18" t="s">
        <v>4</v>
      </c>
      <c r="B234" s="55"/>
      <c r="C234" s="27" t="s">
        <v>68</v>
      </c>
      <c r="D234" s="28"/>
      <c r="E234" s="12">
        <v>1</v>
      </c>
      <c r="F234" s="12">
        <v>0</v>
      </c>
      <c r="G234" s="12">
        <v>1</v>
      </c>
      <c r="H234" s="12">
        <v>161</v>
      </c>
      <c r="I234" s="12">
        <v>0</v>
      </c>
      <c r="J234" s="12">
        <v>161</v>
      </c>
      <c r="K234" s="12">
        <v>162</v>
      </c>
      <c r="L234" s="12">
        <v>1150</v>
      </c>
      <c r="M234" s="12">
        <v>0</v>
      </c>
      <c r="N234" s="12">
        <v>1150</v>
      </c>
      <c r="O234" s="32">
        <v>7142.8571428571431</v>
      </c>
      <c r="P234" s="6"/>
    </row>
    <row r="235" spans="1:16" ht="18.600000000000001">
      <c r="A235" s="18" t="s">
        <v>4</v>
      </c>
      <c r="B235" s="54" t="s">
        <v>69</v>
      </c>
      <c r="C235" s="53" t="s">
        <v>70</v>
      </c>
      <c r="D235" s="1" t="s">
        <v>71</v>
      </c>
      <c r="E235" s="12"/>
      <c r="F235" s="12"/>
      <c r="G235" s="12">
        <v>0</v>
      </c>
      <c r="H235" s="12">
        <v>0.5</v>
      </c>
      <c r="I235" s="12"/>
      <c r="J235" s="12">
        <v>0.5</v>
      </c>
      <c r="K235" s="12">
        <v>0.5</v>
      </c>
      <c r="L235" s="12">
        <v>75</v>
      </c>
      <c r="M235" s="12"/>
      <c r="N235" s="12">
        <v>75</v>
      </c>
      <c r="O235" s="32">
        <v>150000</v>
      </c>
      <c r="P235" s="6"/>
    </row>
    <row r="236" spans="1:16" ht="18.600000000000001">
      <c r="A236" s="18" t="s">
        <v>4</v>
      </c>
      <c r="B236" s="54"/>
      <c r="C236" s="54"/>
      <c r="D236" s="1" t="s">
        <v>22</v>
      </c>
      <c r="E236" s="12"/>
      <c r="F236" s="12"/>
      <c r="G236" s="12">
        <v>0</v>
      </c>
      <c r="H236" s="12">
        <v>1.5</v>
      </c>
      <c r="I236" s="12"/>
      <c r="J236" s="12">
        <v>1.5</v>
      </c>
      <c r="K236" s="12">
        <v>1.5</v>
      </c>
      <c r="L236" s="12">
        <v>250</v>
      </c>
      <c r="M236" s="12"/>
      <c r="N236" s="12">
        <v>250</v>
      </c>
      <c r="O236" s="32">
        <v>166666.66666666666</v>
      </c>
      <c r="P236" s="6"/>
    </row>
    <row r="237" spans="1:16" ht="18.600000000000001">
      <c r="A237" s="18" t="s">
        <v>4</v>
      </c>
      <c r="B237" s="54"/>
      <c r="C237" s="54"/>
      <c r="D237" s="1" t="s">
        <v>23</v>
      </c>
      <c r="E237" s="12"/>
      <c r="F237" s="12"/>
      <c r="G237" s="12">
        <v>0</v>
      </c>
      <c r="H237" s="12">
        <v>7.3</v>
      </c>
      <c r="I237" s="12"/>
      <c r="J237" s="12">
        <v>7.3</v>
      </c>
      <c r="K237" s="12">
        <v>7.3</v>
      </c>
      <c r="L237" s="12">
        <v>731</v>
      </c>
      <c r="M237" s="12"/>
      <c r="N237" s="12">
        <v>731</v>
      </c>
      <c r="O237" s="32">
        <v>100136.98630136986</v>
      </c>
      <c r="P237" s="6"/>
    </row>
    <row r="238" spans="1:16" ht="18.600000000000001">
      <c r="A238" s="18" t="s">
        <v>4</v>
      </c>
      <c r="B238" s="54"/>
      <c r="C238" s="54"/>
      <c r="D238" s="1" t="s">
        <v>24</v>
      </c>
      <c r="E238" s="12"/>
      <c r="F238" s="12"/>
      <c r="G238" s="12">
        <v>0</v>
      </c>
      <c r="H238" s="12"/>
      <c r="I238" s="12"/>
      <c r="J238" s="12">
        <v>0</v>
      </c>
      <c r="K238" s="12">
        <v>0</v>
      </c>
      <c r="L238" s="12"/>
      <c r="M238" s="12"/>
      <c r="N238" s="12">
        <v>0</v>
      </c>
      <c r="O238" s="32"/>
      <c r="P238" s="6"/>
    </row>
    <row r="239" spans="1:16" ht="18.600000000000001">
      <c r="A239" s="18" t="s">
        <v>4</v>
      </c>
      <c r="B239" s="54"/>
      <c r="C239" s="54"/>
      <c r="D239" s="1" t="s">
        <v>25</v>
      </c>
      <c r="E239" s="12"/>
      <c r="F239" s="12"/>
      <c r="G239" s="12">
        <v>0</v>
      </c>
      <c r="H239" s="12">
        <v>0.1</v>
      </c>
      <c r="I239" s="12"/>
      <c r="J239" s="12">
        <v>0.1</v>
      </c>
      <c r="K239" s="12">
        <v>0.1</v>
      </c>
      <c r="L239" s="12">
        <v>3</v>
      </c>
      <c r="M239" s="12"/>
      <c r="N239" s="12">
        <v>3</v>
      </c>
      <c r="O239" s="32">
        <v>30000</v>
      </c>
      <c r="P239" s="6"/>
    </row>
    <row r="240" spans="1:16" ht="18.600000000000001">
      <c r="A240" s="18" t="s">
        <v>4</v>
      </c>
      <c r="B240" s="54"/>
      <c r="C240" s="55"/>
      <c r="D240" s="9" t="s">
        <v>72</v>
      </c>
      <c r="E240" s="12">
        <v>0</v>
      </c>
      <c r="F240" s="12">
        <v>0</v>
      </c>
      <c r="G240" s="12">
        <v>0</v>
      </c>
      <c r="H240" s="12">
        <v>9.4</v>
      </c>
      <c r="I240" s="12">
        <v>0</v>
      </c>
      <c r="J240" s="12">
        <v>9.4</v>
      </c>
      <c r="K240" s="12">
        <v>9.4</v>
      </c>
      <c r="L240" s="12">
        <v>1059</v>
      </c>
      <c r="M240" s="12">
        <v>0</v>
      </c>
      <c r="N240" s="12">
        <v>1059</v>
      </c>
      <c r="O240" s="32">
        <v>112659.57446808509</v>
      </c>
      <c r="P240" s="6"/>
    </row>
    <row r="241" spans="1:16" ht="18.600000000000001">
      <c r="A241" s="18" t="s">
        <v>4</v>
      </c>
      <c r="B241" s="54"/>
      <c r="C241" s="53" t="s">
        <v>73</v>
      </c>
      <c r="D241" s="1" t="s">
        <v>21</v>
      </c>
      <c r="E241" s="12"/>
      <c r="F241" s="12"/>
      <c r="G241" s="12">
        <v>0</v>
      </c>
      <c r="H241" s="12"/>
      <c r="I241" s="12"/>
      <c r="J241" s="12">
        <v>0</v>
      </c>
      <c r="K241" s="12">
        <v>0</v>
      </c>
      <c r="L241" s="12"/>
      <c r="M241" s="12"/>
      <c r="N241" s="12">
        <v>0</v>
      </c>
      <c r="O241" s="32"/>
      <c r="P241" s="6"/>
    </row>
    <row r="242" spans="1:16" ht="18.600000000000001">
      <c r="A242" s="18" t="s">
        <v>4</v>
      </c>
      <c r="B242" s="54"/>
      <c r="C242" s="54"/>
      <c r="D242" s="1" t="s">
        <v>74</v>
      </c>
      <c r="E242" s="12"/>
      <c r="F242" s="12"/>
      <c r="G242" s="12">
        <v>0</v>
      </c>
      <c r="H242" s="12"/>
      <c r="I242" s="12"/>
      <c r="J242" s="12">
        <v>0</v>
      </c>
      <c r="K242" s="12">
        <v>0</v>
      </c>
      <c r="L242" s="12"/>
      <c r="M242" s="12"/>
      <c r="N242" s="12">
        <v>0</v>
      </c>
      <c r="O242" s="32"/>
      <c r="P242" s="6"/>
    </row>
    <row r="243" spans="1:16" ht="18.600000000000001">
      <c r="A243" s="18" t="s">
        <v>4</v>
      </c>
      <c r="B243" s="54"/>
      <c r="C243" s="54"/>
      <c r="D243" s="1" t="s">
        <v>75</v>
      </c>
      <c r="E243" s="12"/>
      <c r="F243" s="12"/>
      <c r="G243" s="12">
        <v>0</v>
      </c>
      <c r="H243" s="12"/>
      <c r="I243" s="12"/>
      <c r="J243" s="12">
        <v>0</v>
      </c>
      <c r="K243" s="12">
        <v>0</v>
      </c>
      <c r="L243" s="12"/>
      <c r="M243" s="12"/>
      <c r="N243" s="12">
        <v>0</v>
      </c>
      <c r="O243" s="32"/>
      <c r="P243" s="6"/>
    </row>
    <row r="244" spans="1:16" ht="18.600000000000001">
      <c r="A244" s="18" t="s">
        <v>4</v>
      </c>
      <c r="B244" s="54"/>
      <c r="C244" s="55"/>
      <c r="D244" s="9" t="s">
        <v>76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  <c r="M244" s="12">
        <v>0</v>
      </c>
      <c r="N244" s="12">
        <v>0</v>
      </c>
      <c r="O244" s="32"/>
      <c r="P244" s="6"/>
    </row>
    <row r="245" spans="1:16" ht="18.600000000000001">
      <c r="A245" s="18" t="s">
        <v>4</v>
      </c>
      <c r="B245" s="55"/>
      <c r="C245" s="10" t="s">
        <v>77</v>
      </c>
      <c r="D245" s="10"/>
      <c r="E245" s="12">
        <v>0</v>
      </c>
      <c r="F245" s="12">
        <v>0</v>
      </c>
      <c r="G245" s="12">
        <v>0</v>
      </c>
      <c r="H245" s="12">
        <v>9.4</v>
      </c>
      <c r="I245" s="12">
        <v>0</v>
      </c>
      <c r="J245" s="12">
        <v>9.4</v>
      </c>
      <c r="K245" s="12">
        <v>9.4</v>
      </c>
      <c r="L245" s="12">
        <v>1059</v>
      </c>
      <c r="M245" s="12">
        <v>0</v>
      </c>
      <c r="N245" s="12">
        <v>1059</v>
      </c>
      <c r="O245" s="32">
        <v>112659.57446808509</v>
      </c>
      <c r="P245" s="6"/>
    </row>
    <row r="246" spans="1:16" ht="18.600000000000001">
      <c r="A246" s="18" t="s">
        <v>4</v>
      </c>
      <c r="B246" s="47" t="s">
        <v>78</v>
      </c>
      <c r="C246" s="1" t="s">
        <v>79</v>
      </c>
      <c r="D246" s="1"/>
      <c r="E246" s="12">
        <v>7</v>
      </c>
      <c r="F246" s="12"/>
      <c r="G246" s="12">
        <v>7</v>
      </c>
      <c r="H246" s="12">
        <v>30</v>
      </c>
      <c r="I246" s="12"/>
      <c r="J246" s="12">
        <v>30</v>
      </c>
      <c r="K246" s="12">
        <v>37</v>
      </c>
      <c r="L246" s="12">
        <v>0.18</v>
      </c>
      <c r="M246" s="12"/>
      <c r="N246" s="12">
        <v>0.18</v>
      </c>
      <c r="O246" s="3">
        <v>6</v>
      </c>
      <c r="P246" s="6"/>
    </row>
    <row r="247" spans="1:16" ht="18.600000000000001">
      <c r="A247" s="18" t="s">
        <v>4</v>
      </c>
      <c r="B247" s="48"/>
      <c r="C247" s="1" t="s">
        <v>80</v>
      </c>
      <c r="D247" s="1"/>
      <c r="E247" s="12">
        <v>0</v>
      </c>
      <c r="F247" s="12"/>
      <c r="G247" s="12">
        <v>0</v>
      </c>
      <c r="H247" s="12">
        <v>5</v>
      </c>
      <c r="I247" s="12"/>
      <c r="J247" s="12">
        <v>5</v>
      </c>
      <c r="K247" s="12">
        <v>5</v>
      </c>
      <c r="L247" s="12">
        <v>0.5</v>
      </c>
      <c r="M247" s="12"/>
      <c r="N247" s="12">
        <v>0.5</v>
      </c>
      <c r="O247" s="32"/>
      <c r="P247" s="6"/>
    </row>
    <row r="248" spans="1:16" ht="18.600000000000001">
      <c r="A248" s="18" t="s">
        <v>4</v>
      </c>
      <c r="B248" s="48"/>
      <c r="C248" s="1" t="s">
        <v>81</v>
      </c>
      <c r="D248" s="1"/>
      <c r="E248" s="12">
        <v>75</v>
      </c>
      <c r="F248" s="12"/>
      <c r="G248" s="12">
        <v>75</v>
      </c>
      <c r="H248" s="12">
        <v>69</v>
      </c>
      <c r="I248" s="12"/>
      <c r="J248" s="12">
        <v>69</v>
      </c>
      <c r="K248" s="12">
        <v>144</v>
      </c>
      <c r="L248" s="12">
        <v>865</v>
      </c>
      <c r="M248" s="12"/>
      <c r="N248" s="12">
        <v>865</v>
      </c>
      <c r="O248" s="32">
        <v>12536.23188405797</v>
      </c>
      <c r="P248" s="6"/>
    </row>
    <row r="249" spans="1:16" ht="18.600000000000001">
      <c r="A249" s="18" t="s">
        <v>4</v>
      </c>
      <c r="B249" s="48"/>
      <c r="C249" s="1" t="s">
        <v>82</v>
      </c>
      <c r="D249" s="1"/>
      <c r="E249" s="12"/>
      <c r="F249" s="12"/>
      <c r="G249" s="12">
        <v>0</v>
      </c>
      <c r="H249" s="12">
        <v>45</v>
      </c>
      <c r="I249" s="12"/>
      <c r="J249" s="12">
        <v>45</v>
      </c>
      <c r="K249" s="12">
        <v>45</v>
      </c>
      <c r="L249" s="12">
        <v>652</v>
      </c>
      <c r="M249" s="12"/>
      <c r="N249" s="12">
        <v>652</v>
      </c>
      <c r="O249" s="32">
        <v>14488.888888888889</v>
      </c>
      <c r="P249" s="6"/>
    </row>
    <row r="250" spans="1:16" ht="18.600000000000001">
      <c r="A250" s="18" t="s">
        <v>4</v>
      </c>
      <c r="B250" s="48"/>
      <c r="C250" s="1" t="s">
        <v>83</v>
      </c>
      <c r="D250" s="1"/>
      <c r="E250" s="12"/>
      <c r="F250" s="12"/>
      <c r="G250" s="12">
        <v>0</v>
      </c>
      <c r="H250" s="12">
        <v>2</v>
      </c>
      <c r="I250" s="12"/>
      <c r="J250" s="12">
        <v>2</v>
      </c>
      <c r="K250" s="12">
        <v>2</v>
      </c>
      <c r="L250" s="12">
        <v>361</v>
      </c>
      <c r="M250" s="12"/>
      <c r="N250" s="12">
        <v>361</v>
      </c>
      <c r="O250" s="32">
        <v>180500</v>
      </c>
      <c r="P250" s="6"/>
    </row>
    <row r="251" spans="1:16" ht="18.600000000000001">
      <c r="A251" s="18" t="s">
        <v>4</v>
      </c>
      <c r="B251" s="49"/>
      <c r="C251" s="27" t="s">
        <v>84</v>
      </c>
      <c r="D251" s="28"/>
      <c r="E251" s="12">
        <v>82</v>
      </c>
      <c r="F251" s="12">
        <v>0</v>
      </c>
      <c r="G251" s="12">
        <v>82</v>
      </c>
      <c r="H251" s="12">
        <v>151</v>
      </c>
      <c r="I251" s="12">
        <v>0</v>
      </c>
      <c r="J251" s="12">
        <v>151</v>
      </c>
      <c r="K251" s="12">
        <v>233</v>
      </c>
      <c r="L251" s="12">
        <v>1878.6799999999998</v>
      </c>
      <c r="M251" s="12">
        <v>0</v>
      </c>
      <c r="N251" s="12">
        <v>1878.6799999999998</v>
      </c>
      <c r="O251" s="32">
        <v>12441.589403973509</v>
      </c>
      <c r="P251" s="6"/>
    </row>
    <row r="252" spans="1:16" ht="18.600000000000001">
      <c r="A252" s="18" t="s">
        <v>4</v>
      </c>
      <c r="B252" s="64" t="s">
        <v>85</v>
      </c>
      <c r="C252" s="65"/>
      <c r="D252" s="66"/>
      <c r="E252" s="12">
        <v>195</v>
      </c>
      <c r="F252" s="12">
        <v>0</v>
      </c>
      <c r="G252" s="12">
        <v>195</v>
      </c>
      <c r="H252" s="12">
        <v>1022.5999999999999</v>
      </c>
      <c r="I252" s="12">
        <v>0</v>
      </c>
      <c r="J252" s="12">
        <v>1022.5999999999999</v>
      </c>
      <c r="K252" s="12">
        <v>1217.5999999999999</v>
      </c>
      <c r="L252" s="12">
        <v>8583.48</v>
      </c>
      <c r="M252" s="12">
        <v>0</v>
      </c>
      <c r="N252" s="12">
        <v>8583.48</v>
      </c>
      <c r="O252" s="32"/>
      <c r="P252" s="6"/>
    </row>
    <row r="253" spans="1:16" ht="18.600000000000001">
      <c r="A253" s="18" t="s">
        <v>86</v>
      </c>
      <c r="B253" s="57" t="s">
        <v>26</v>
      </c>
      <c r="C253" s="58"/>
      <c r="D253" s="59"/>
      <c r="E253" s="63" t="s">
        <v>27</v>
      </c>
      <c r="F253" s="63"/>
      <c r="G253" s="63"/>
      <c r="H253" s="63" t="s">
        <v>28</v>
      </c>
      <c r="I253" s="63"/>
      <c r="J253" s="63"/>
      <c r="K253" s="63" t="s">
        <v>29</v>
      </c>
      <c r="L253" s="63" t="s">
        <v>30</v>
      </c>
      <c r="M253" s="63"/>
      <c r="N253" s="63"/>
      <c r="O253" s="63" t="s">
        <v>31</v>
      </c>
      <c r="P253" s="63"/>
    </row>
    <row r="254" spans="1:16" ht="18.600000000000001">
      <c r="A254" s="18" t="s">
        <v>86</v>
      </c>
      <c r="B254" s="60"/>
      <c r="C254" s="61"/>
      <c r="D254" s="62"/>
      <c r="E254" s="32" t="s">
        <v>32</v>
      </c>
      <c r="F254" s="32" t="s">
        <v>33</v>
      </c>
      <c r="G254" s="32" t="s">
        <v>0</v>
      </c>
      <c r="H254" s="32" t="s">
        <v>32</v>
      </c>
      <c r="I254" s="32" t="s">
        <v>33</v>
      </c>
      <c r="J254" s="32" t="s">
        <v>0</v>
      </c>
      <c r="K254" s="63"/>
      <c r="L254" s="32" t="s">
        <v>32</v>
      </c>
      <c r="M254" s="32" t="s">
        <v>33</v>
      </c>
      <c r="N254" s="32" t="s">
        <v>0</v>
      </c>
      <c r="O254" s="32" t="s">
        <v>32</v>
      </c>
      <c r="P254" s="32" t="s">
        <v>33</v>
      </c>
    </row>
    <row r="255" spans="1:16" ht="18.600000000000001">
      <c r="A255" s="18" t="s">
        <v>86</v>
      </c>
      <c r="B255" s="46" t="s">
        <v>34</v>
      </c>
      <c r="C255" s="30" t="s">
        <v>35</v>
      </c>
      <c r="D255" s="31"/>
      <c r="E255" s="12">
        <v>8</v>
      </c>
      <c r="F255" s="12"/>
      <c r="G255" s="12">
        <v>8</v>
      </c>
      <c r="H255" s="12">
        <v>40</v>
      </c>
      <c r="I255" s="12"/>
      <c r="J255" s="12">
        <v>40</v>
      </c>
      <c r="K255" s="12">
        <v>48</v>
      </c>
      <c r="L255" s="12">
        <v>800</v>
      </c>
      <c r="M255" s="12"/>
      <c r="N255" s="12">
        <v>800</v>
      </c>
      <c r="O255" s="32">
        <v>20000</v>
      </c>
      <c r="P255" s="32"/>
    </row>
    <row r="256" spans="1:16" ht="18.600000000000001">
      <c r="A256" s="18" t="s">
        <v>86</v>
      </c>
      <c r="B256" s="46"/>
      <c r="C256" s="30" t="s">
        <v>36</v>
      </c>
      <c r="D256" s="31"/>
      <c r="E256" s="12">
        <v>1.1000000000000001</v>
      </c>
      <c r="F256" s="12"/>
      <c r="G256" s="12">
        <v>1.1000000000000001</v>
      </c>
      <c r="H256" s="12">
        <v>6.5</v>
      </c>
      <c r="I256" s="12"/>
      <c r="J256" s="12">
        <v>6.5</v>
      </c>
      <c r="K256" s="12">
        <v>7.6</v>
      </c>
      <c r="L256" s="12">
        <v>120</v>
      </c>
      <c r="M256" s="12"/>
      <c r="N256" s="12">
        <v>120</v>
      </c>
      <c r="O256" s="32">
        <v>18461.538461538461</v>
      </c>
      <c r="P256" s="32"/>
    </row>
    <row r="257" spans="1:16" ht="18.600000000000001">
      <c r="A257" s="18" t="s">
        <v>86</v>
      </c>
      <c r="B257" s="46"/>
      <c r="C257" s="30" t="s">
        <v>37</v>
      </c>
      <c r="D257" s="31"/>
      <c r="E257" s="12">
        <v>1.3</v>
      </c>
      <c r="F257" s="12"/>
      <c r="G257" s="12">
        <v>1.3</v>
      </c>
      <c r="H257" s="12">
        <v>2.2999999999999998</v>
      </c>
      <c r="I257" s="12"/>
      <c r="J257" s="12">
        <v>2.2999999999999998</v>
      </c>
      <c r="K257" s="12">
        <v>3.5999999999999996</v>
      </c>
      <c r="L257" s="12">
        <v>40</v>
      </c>
      <c r="M257" s="12"/>
      <c r="N257" s="12">
        <v>40</v>
      </c>
      <c r="O257" s="32">
        <v>17391.304347826088</v>
      </c>
      <c r="P257" s="32"/>
    </row>
    <row r="258" spans="1:16" ht="18.600000000000001">
      <c r="A258" s="18" t="s">
        <v>86</v>
      </c>
      <c r="B258" s="46"/>
      <c r="C258" s="30" t="s">
        <v>38</v>
      </c>
      <c r="D258" s="31"/>
      <c r="E258" s="12">
        <v>10.4</v>
      </c>
      <c r="F258" s="12">
        <v>0</v>
      </c>
      <c r="G258" s="12">
        <v>10.4</v>
      </c>
      <c r="H258" s="12">
        <v>48.8</v>
      </c>
      <c r="I258" s="12">
        <v>0</v>
      </c>
      <c r="J258" s="12">
        <v>48.8</v>
      </c>
      <c r="K258" s="12">
        <v>59.199999999999996</v>
      </c>
      <c r="L258" s="12">
        <v>960</v>
      </c>
      <c r="M258" s="12">
        <v>0</v>
      </c>
      <c r="N258" s="12">
        <v>960</v>
      </c>
      <c r="O258" s="32">
        <v>19672.131147540986</v>
      </c>
      <c r="P258" s="32"/>
    </row>
    <row r="259" spans="1:16" ht="18.600000000000001">
      <c r="A259" s="18" t="s">
        <v>86</v>
      </c>
      <c r="B259" s="47" t="s">
        <v>39</v>
      </c>
      <c r="C259" s="27" t="s">
        <v>40</v>
      </c>
      <c r="D259" s="28"/>
      <c r="E259" s="12">
        <v>4</v>
      </c>
      <c r="F259" s="12"/>
      <c r="G259" s="12">
        <v>4</v>
      </c>
      <c r="H259" s="12">
        <v>12</v>
      </c>
      <c r="I259" s="12"/>
      <c r="J259" s="12">
        <v>12</v>
      </c>
      <c r="K259" s="12">
        <v>16</v>
      </c>
      <c r="L259" s="12">
        <v>85</v>
      </c>
      <c r="M259" s="12"/>
      <c r="N259" s="12">
        <v>85</v>
      </c>
      <c r="O259" s="32">
        <v>7083.333333333333</v>
      </c>
      <c r="P259" s="32"/>
    </row>
    <row r="260" spans="1:16" ht="18.600000000000001">
      <c r="A260" s="18" t="s">
        <v>86</v>
      </c>
      <c r="B260" s="48" t="s">
        <v>39</v>
      </c>
      <c r="C260" s="30" t="s">
        <v>41</v>
      </c>
      <c r="D260" s="31"/>
      <c r="E260" s="12">
        <v>4</v>
      </c>
      <c r="F260" s="12"/>
      <c r="G260" s="12">
        <v>4</v>
      </c>
      <c r="H260" s="12">
        <v>22</v>
      </c>
      <c r="I260" s="12"/>
      <c r="J260" s="12">
        <v>22</v>
      </c>
      <c r="K260" s="12">
        <v>26</v>
      </c>
      <c r="L260" s="12">
        <v>200</v>
      </c>
      <c r="M260" s="12"/>
      <c r="N260" s="12">
        <v>200</v>
      </c>
      <c r="O260" s="32">
        <v>9090.9090909090919</v>
      </c>
      <c r="P260" s="32"/>
    </row>
    <row r="261" spans="1:16" ht="18.600000000000001">
      <c r="A261" s="18" t="s">
        <v>86</v>
      </c>
      <c r="B261" s="48"/>
      <c r="C261" s="30" t="s">
        <v>42</v>
      </c>
      <c r="D261" s="31"/>
      <c r="E261" s="12">
        <v>0.5</v>
      </c>
      <c r="F261" s="12"/>
      <c r="G261" s="12">
        <v>0.5</v>
      </c>
      <c r="H261" s="12">
        <v>1.5</v>
      </c>
      <c r="I261" s="12"/>
      <c r="J261" s="12">
        <v>1.5</v>
      </c>
      <c r="K261" s="12">
        <v>2</v>
      </c>
      <c r="L261" s="12">
        <v>0</v>
      </c>
      <c r="M261" s="12"/>
      <c r="N261" s="12">
        <v>0</v>
      </c>
      <c r="O261" s="32">
        <v>0</v>
      </c>
      <c r="P261" s="32"/>
    </row>
    <row r="262" spans="1:16" ht="18.600000000000001">
      <c r="A262" s="18" t="s">
        <v>86</v>
      </c>
      <c r="B262" s="48"/>
      <c r="C262" s="30" t="s">
        <v>43</v>
      </c>
      <c r="D262" s="31"/>
      <c r="E262" s="12">
        <v>3.5</v>
      </c>
      <c r="F262" s="12"/>
      <c r="G262" s="12">
        <v>3.5</v>
      </c>
      <c r="H262" s="12">
        <v>14</v>
      </c>
      <c r="I262" s="12"/>
      <c r="J262" s="12">
        <v>14</v>
      </c>
      <c r="K262" s="12">
        <v>17.5</v>
      </c>
      <c r="L262" s="12">
        <v>280</v>
      </c>
      <c r="M262" s="12"/>
      <c r="N262" s="12">
        <v>280</v>
      </c>
      <c r="O262" s="32">
        <v>20000</v>
      </c>
      <c r="P262" s="32"/>
    </row>
    <row r="263" spans="1:16" ht="18.600000000000001">
      <c r="A263" s="18" t="s">
        <v>86</v>
      </c>
      <c r="B263" s="48"/>
      <c r="C263" s="30" t="s">
        <v>44</v>
      </c>
      <c r="D263" s="31"/>
      <c r="E263" s="12">
        <v>2.5</v>
      </c>
      <c r="F263" s="12"/>
      <c r="G263" s="12">
        <v>2.5</v>
      </c>
      <c r="H263" s="12">
        <v>19</v>
      </c>
      <c r="I263" s="12"/>
      <c r="J263" s="12">
        <v>19</v>
      </c>
      <c r="K263" s="12">
        <v>21.5</v>
      </c>
      <c r="L263" s="12">
        <v>320</v>
      </c>
      <c r="M263" s="12"/>
      <c r="N263" s="12">
        <v>320</v>
      </c>
      <c r="O263" s="32">
        <v>16842.105263157893</v>
      </c>
      <c r="P263" s="32"/>
    </row>
    <row r="264" spans="1:16" ht="18.600000000000001">
      <c r="A264" s="18" t="s">
        <v>86</v>
      </c>
      <c r="B264" s="48"/>
      <c r="C264" s="30" t="s">
        <v>45</v>
      </c>
      <c r="D264" s="31"/>
      <c r="E264" s="12">
        <v>0.4</v>
      </c>
      <c r="F264" s="12"/>
      <c r="G264" s="12">
        <v>0.4</v>
      </c>
      <c r="H264" s="12"/>
      <c r="I264" s="12"/>
      <c r="J264" s="12">
        <v>0</v>
      </c>
      <c r="K264" s="12">
        <v>0.4</v>
      </c>
      <c r="L264" s="12"/>
      <c r="M264" s="12"/>
      <c r="N264" s="12">
        <v>0</v>
      </c>
      <c r="O264" s="32"/>
      <c r="P264" s="32"/>
    </row>
    <row r="265" spans="1:16" ht="18.600000000000001">
      <c r="A265" s="18" t="s">
        <v>86</v>
      </c>
      <c r="B265" s="48"/>
      <c r="C265" s="30" t="s">
        <v>46</v>
      </c>
      <c r="D265" s="31"/>
      <c r="E265" s="12">
        <v>11.5</v>
      </c>
      <c r="F265" s="12"/>
      <c r="G265" s="12">
        <v>11.5</v>
      </c>
      <c r="H265" s="12">
        <v>66</v>
      </c>
      <c r="I265" s="12"/>
      <c r="J265" s="12">
        <v>66</v>
      </c>
      <c r="K265" s="12">
        <v>77.5</v>
      </c>
      <c r="L265" s="12">
        <v>650</v>
      </c>
      <c r="M265" s="12"/>
      <c r="N265" s="12">
        <v>650</v>
      </c>
      <c r="O265" s="32">
        <v>9848.484848484848</v>
      </c>
      <c r="P265" s="32"/>
    </row>
    <row r="266" spans="1:16" ht="18.600000000000001">
      <c r="A266" s="18" t="s">
        <v>86</v>
      </c>
      <c r="B266" s="48"/>
      <c r="C266" s="30" t="s">
        <v>47</v>
      </c>
      <c r="D266" s="31"/>
      <c r="E266" s="12">
        <v>1</v>
      </c>
      <c r="F266" s="12"/>
      <c r="G266" s="12">
        <v>1</v>
      </c>
      <c r="H266" s="12">
        <v>2</v>
      </c>
      <c r="I266" s="12"/>
      <c r="J266" s="12">
        <v>2</v>
      </c>
      <c r="K266" s="12">
        <v>3</v>
      </c>
      <c r="L266" s="12">
        <v>20</v>
      </c>
      <c r="M266" s="12"/>
      <c r="N266" s="12">
        <v>20</v>
      </c>
      <c r="O266" s="32">
        <v>10000</v>
      </c>
      <c r="P266" s="32"/>
    </row>
    <row r="267" spans="1:16" ht="18.600000000000001">
      <c r="A267" s="18" t="s">
        <v>86</v>
      </c>
      <c r="B267" s="49"/>
      <c r="C267" s="27" t="s">
        <v>48</v>
      </c>
      <c r="D267" s="27"/>
      <c r="E267" s="12">
        <v>27.4</v>
      </c>
      <c r="F267" s="12">
        <v>0</v>
      </c>
      <c r="G267" s="12">
        <v>27.4</v>
      </c>
      <c r="H267" s="12">
        <v>136.5</v>
      </c>
      <c r="I267" s="12">
        <v>0</v>
      </c>
      <c r="J267" s="12">
        <v>136.5</v>
      </c>
      <c r="K267" s="12">
        <v>163.9</v>
      </c>
      <c r="L267" s="12">
        <v>1555</v>
      </c>
      <c r="M267" s="12">
        <v>0</v>
      </c>
      <c r="N267" s="12">
        <v>1555</v>
      </c>
      <c r="O267" s="32">
        <v>11391.941391941393</v>
      </c>
      <c r="P267" s="32"/>
    </row>
    <row r="268" spans="1:16" ht="18.600000000000001">
      <c r="A268" s="18" t="s">
        <v>86</v>
      </c>
      <c r="B268" s="50" t="s">
        <v>49</v>
      </c>
      <c r="C268" s="27" t="s">
        <v>50</v>
      </c>
      <c r="D268" s="28"/>
      <c r="E268" s="12">
        <v>6</v>
      </c>
      <c r="F268" s="12">
        <v>1</v>
      </c>
      <c r="G268" s="12">
        <v>7</v>
      </c>
      <c r="H268" s="12">
        <v>243</v>
      </c>
      <c r="I268" s="12"/>
      <c r="J268" s="12">
        <v>243</v>
      </c>
      <c r="K268" s="12">
        <v>250</v>
      </c>
      <c r="L268" s="12">
        <v>4800</v>
      </c>
      <c r="M268" s="12"/>
      <c r="N268" s="12">
        <v>4800</v>
      </c>
      <c r="O268" s="32">
        <v>19753.086419753086</v>
      </c>
      <c r="P268" s="32"/>
    </row>
    <row r="269" spans="1:16" ht="18.600000000000001">
      <c r="A269" s="18" t="s">
        <v>86</v>
      </c>
      <c r="B269" s="51" t="s">
        <v>49</v>
      </c>
      <c r="C269" s="27" t="s">
        <v>51</v>
      </c>
      <c r="D269" s="28"/>
      <c r="E269" s="12"/>
      <c r="F269" s="12"/>
      <c r="G269" s="12">
        <v>0</v>
      </c>
      <c r="H269" s="12"/>
      <c r="I269" s="12"/>
      <c r="J269" s="12">
        <v>0</v>
      </c>
      <c r="K269" s="12">
        <v>0</v>
      </c>
      <c r="L269" s="12"/>
      <c r="M269" s="12"/>
      <c r="N269" s="12">
        <v>0</v>
      </c>
      <c r="O269" s="32"/>
      <c r="P269" s="32"/>
    </row>
    <row r="270" spans="1:16" ht="18.600000000000001">
      <c r="A270" s="18" t="s">
        <v>86</v>
      </c>
      <c r="B270" s="52"/>
      <c r="C270" s="8" t="s">
        <v>52</v>
      </c>
      <c r="D270" s="28"/>
      <c r="E270" s="12">
        <v>6</v>
      </c>
      <c r="F270" s="12">
        <v>1</v>
      </c>
      <c r="G270" s="12">
        <v>7</v>
      </c>
      <c r="H270" s="12">
        <v>243</v>
      </c>
      <c r="I270" s="12">
        <v>0</v>
      </c>
      <c r="J270" s="12">
        <v>243</v>
      </c>
      <c r="K270" s="12">
        <v>250</v>
      </c>
      <c r="L270" s="12">
        <v>4800</v>
      </c>
      <c r="M270" s="12">
        <v>0</v>
      </c>
      <c r="N270" s="12">
        <v>4800</v>
      </c>
      <c r="O270" s="32">
        <v>19753.086419753086</v>
      </c>
      <c r="P270" s="32"/>
    </row>
    <row r="271" spans="1:16" ht="18.600000000000001">
      <c r="A271" s="18" t="s">
        <v>86</v>
      </c>
      <c r="B271" s="47" t="s">
        <v>53</v>
      </c>
      <c r="C271" s="27" t="s">
        <v>54</v>
      </c>
      <c r="D271" s="28"/>
      <c r="E271" s="12"/>
      <c r="F271" s="12"/>
      <c r="G271" s="12">
        <v>0</v>
      </c>
      <c r="H271" s="12"/>
      <c r="I271" s="12"/>
      <c r="J271" s="12">
        <v>0</v>
      </c>
      <c r="K271" s="12">
        <v>0</v>
      </c>
      <c r="L271" s="12"/>
      <c r="M271" s="12"/>
      <c r="N271" s="12">
        <v>0</v>
      </c>
      <c r="O271" s="32"/>
      <c r="P271" s="32"/>
    </row>
    <row r="272" spans="1:16" ht="18.600000000000001">
      <c r="A272" s="18" t="s">
        <v>86</v>
      </c>
      <c r="B272" s="48"/>
      <c r="C272" s="27" t="s">
        <v>55</v>
      </c>
      <c r="D272" s="28"/>
      <c r="E272" s="12">
        <v>20</v>
      </c>
      <c r="F272" s="12">
        <v>95</v>
      </c>
      <c r="G272" s="12">
        <v>115</v>
      </c>
      <c r="H272" s="12">
        <v>246</v>
      </c>
      <c r="I272" s="12">
        <v>284</v>
      </c>
      <c r="J272" s="12">
        <v>530</v>
      </c>
      <c r="K272" s="12">
        <v>645</v>
      </c>
      <c r="L272" s="12">
        <v>920</v>
      </c>
      <c r="M272" s="12">
        <v>180</v>
      </c>
      <c r="N272" s="12">
        <v>1100</v>
      </c>
      <c r="O272" s="32">
        <v>3739.8373983739834</v>
      </c>
      <c r="P272" s="32">
        <v>633.80281690140851</v>
      </c>
    </row>
    <row r="273" spans="1:16" ht="18.600000000000001">
      <c r="A273" s="18" t="s">
        <v>86</v>
      </c>
      <c r="B273" s="48"/>
      <c r="C273" s="27" t="s">
        <v>56</v>
      </c>
      <c r="D273" s="28"/>
      <c r="E273" s="12">
        <v>7</v>
      </c>
      <c r="F273" s="12"/>
      <c r="G273" s="12">
        <v>7</v>
      </c>
      <c r="H273" s="12">
        <v>69</v>
      </c>
      <c r="I273" s="12"/>
      <c r="J273" s="12">
        <v>69</v>
      </c>
      <c r="K273" s="12">
        <v>76</v>
      </c>
      <c r="L273" s="12">
        <v>240</v>
      </c>
      <c r="M273" s="12"/>
      <c r="N273" s="12">
        <v>240</v>
      </c>
      <c r="O273" s="32">
        <v>3478.2608695652175</v>
      </c>
      <c r="P273" s="32"/>
    </row>
    <row r="274" spans="1:16" ht="18.600000000000001">
      <c r="A274" s="18" t="s">
        <v>86</v>
      </c>
      <c r="B274" s="48"/>
      <c r="C274" s="27" t="s">
        <v>57</v>
      </c>
      <c r="D274" s="28"/>
      <c r="E274" s="12"/>
      <c r="F274" s="12"/>
      <c r="G274" s="12">
        <v>0</v>
      </c>
      <c r="H274" s="12"/>
      <c r="I274" s="12"/>
      <c r="J274" s="12">
        <v>0</v>
      </c>
      <c r="K274" s="12">
        <v>0</v>
      </c>
      <c r="L274" s="12"/>
      <c r="M274" s="12"/>
      <c r="N274" s="12">
        <v>0</v>
      </c>
      <c r="O274" s="32"/>
      <c r="P274" s="32"/>
    </row>
    <row r="275" spans="1:16" ht="18.600000000000001">
      <c r="A275" s="18" t="s">
        <v>86</v>
      </c>
      <c r="B275" s="49"/>
      <c r="C275" s="27" t="s">
        <v>58</v>
      </c>
      <c r="D275" s="28"/>
      <c r="E275" s="12">
        <v>27</v>
      </c>
      <c r="F275" s="12">
        <v>95</v>
      </c>
      <c r="G275" s="12">
        <v>122</v>
      </c>
      <c r="H275" s="12">
        <v>315</v>
      </c>
      <c r="I275" s="12">
        <v>284</v>
      </c>
      <c r="J275" s="12">
        <v>599</v>
      </c>
      <c r="K275" s="12">
        <v>721</v>
      </c>
      <c r="L275" s="12">
        <v>1160</v>
      </c>
      <c r="M275" s="12">
        <v>180</v>
      </c>
      <c r="N275" s="12">
        <v>1340</v>
      </c>
      <c r="O275" s="32">
        <v>3682.5396825396824</v>
      </c>
      <c r="P275" s="32">
        <v>633.80281690140851</v>
      </c>
    </row>
    <row r="276" spans="1:16" ht="18.600000000000001">
      <c r="A276" s="18" t="s">
        <v>86</v>
      </c>
      <c r="B276" s="50" t="s">
        <v>89</v>
      </c>
      <c r="C276" s="27" t="s">
        <v>59</v>
      </c>
      <c r="D276" s="28"/>
      <c r="E276" s="12">
        <v>2.1</v>
      </c>
      <c r="F276" s="12"/>
      <c r="G276" s="12">
        <v>2.1</v>
      </c>
      <c r="H276" s="12">
        <v>1</v>
      </c>
      <c r="I276" s="12"/>
      <c r="J276" s="12">
        <v>1</v>
      </c>
      <c r="K276" s="12">
        <v>3.1</v>
      </c>
      <c r="L276" s="12">
        <v>1</v>
      </c>
      <c r="M276" s="12"/>
      <c r="N276" s="12">
        <v>1</v>
      </c>
      <c r="O276" s="32">
        <v>1000</v>
      </c>
      <c r="P276" s="32"/>
    </row>
    <row r="277" spans="1:16" ht="18.600000000000001">
      <c r="A277" s="18" t="s">
        <v>86</v>
      </c>
      <c r="B277" s="51"/>
      <c r="C277" s="27" t="s">
        <v>60</v>
      </c>
      <c r="D277" s="28"/>
      <c r="E277" s="12">
        <v>0.8</v>
      </c>
      <c r="F277" s="12"/>
      <c r="G277" s="12">
        <v>0.8</v>
      </c>
      <c r="H277" s="12"/>
      <c r="I277" s="12"/>
      <c r="J277" s="12">
        <v>0</v>
      </c>
      <c r="K277" s="12">
        <v>0.8</v>
      </c>
      <c r="L277" s="12"/>
      <c r="M277" s="12"/>
      <c r="N277" s="12">
        <v>0</v>
      </c>
      <c r="O277" s="32"/>
      <c r="P277" s="32"/>
    </row>
    <row r="278" spans="1:16" ht="18.600000000000001">
      <c r="A278" s="18" t="s">
        <v>86</v>
      </c>
      <c r="B278" s="52"/>
      <c r="C278" s="27" t="s">
        <v>61</v>
      </c>
      <c r="D278" s="28"/>
      <c r="E278" s="12">
        <v>2.9000000000000004</v>
      </c>
      <c r="F278" s="12">
        <v>0</v>
      </c>
      <c r="G278" s="12">
        <v>2.9000000000000004</v>
      </c>
      <c r="H278" s="12">
        <v>1</v>
      </c>
      <c r="I278" s="12">
        <v>0</v>
      </c>
      <c r="J278" s="12">
        <v>1</v>
      </c>
      <c r="K278" s="12">
        <v>3.9000000000000004</v>
      </c>
      <c r="L278" s="12">
        <v>1</v>
      </c>
      <c r="M278" s="12">
        <v>0</v>
      </c>
      <c r="N278" s="12">
        <v>1</v>
      </c>
      <c r="O278" s="32"/>
      <c r="P278" s="32"/>
    </row>
    <row r="279" spans="1:16" ht="18.600000000000001">
      <c r="A279" s="18" t="s">
        <v>86</v>
      </c>
      <c r="B279" s="53" t="s">
        <v>62</v>
      </c>
      <c r="C279" s="27" t="s">
        <v>63</v>
      </c>
      <c r="D279" s="28"/>
      <c r="E279" s="12"/>
      <c r="F279" s="12"/>
      <c r="G279" s="12">
        <v>0</v>
      </c>
      <c r="H279" s="12"/>
      <c r="I279" s="12"/>
      <c r="J279" s="12">
        <v>0</v>
      </c>
      <c r="K279" s="12">
        <v>0</v>
      </c>
      <c r="L279" s="12"/>
      <c r="M279" s="12"/>
      <c r="N279" s="12">
        <v>0</v>
      </c>
      <c r="O279" s="32"/>
      <c r="P279" s="32"/>
    </row>
    <row r="280" spans="1:16" ht="18.600000000000001">
      <c r="A280" s="18" t="s">
        <v>86</v>
      </c>
      <c r="B280" s="54"/>
      <c r="C280" s="27" t="s">
        <v>64</v>
      </c>
      <c r="D280" s="28"/>
      <c r="E280" s="12"/>
      <c r="F280" s="12"/>
      <c r="G280" s="12">
        <v>0</v>
      </c>
      <c r="H280" s="12"/>
      <c r="I280" s="12"/>
      <c r="J280" s="12">
        <v>0</v>
      </c>
      <c r="K280" s="12">
        <v>0</v>
      </c>
      <c r="L280" s="12"/>
      <c r="M280" s="12"/>
      <c r="N280" s="12">
        <v>0</v>
      </c>
      <c r="O280" s="32"/>
      <c r="P280" s="32"/>
    </row>
    <row r="281" spans="1:16" ht="18.600000000000001">
      <c r="A281" s="18" t="s">
        <v>86</v>
      </c>
      <c r="B281" s="54"/>
      <c r="C281" s="27" t="s">
        <v>65</v>
      </c>
      <c r="D281" s="28"/>
      <c r="E281" s="12"/>
      <c r="F281" s="12"/>
      <c r="G281" s="12">
        <v>0</v>
      </c>
      <c r="H281" s="12"/>
      <c r="I281" s="12"/>
      <c r="J281" s="12">
        <v>0</v>
      </c>
      <c r="K281" s="12">
        <v>0</v>
      </c>
      <c r="L281" s="12"/>
      <c r="M281" s="12"/>
      <c r="N281" s="12">
        <v>0</v>
      </c>
      <c r="O281" s="32"/>
      <c r="P281" s="32"/>
    </row>
    <row r="282" spans="1:16" ht="18.600000000000001">
      <c r="A282" s="18" t="s">
        <v>86</v>
      </c>
      <c r="B282" s="54"/>
      <c r="C282" s="27" t="s">
        <v>66</v>
      </c>
      <c r="D282" s="28"/>
      <c r="E282" s="12"/>
      <c r="F282" s="12"/>
      <c r="G282" s="12">
        <v>0</v>
      </c>
      <c r="H282" s="12"/>
      <c r="I282" s="12"/>
      <c r="J282" s="12">
        <v>0</v>
      </c>
      <c r="K282" s="12">
        <v>0</v>
      </c>
      <c r="L282" s="12"/>
      <c r="M282" s="12"/>
      <c r="N282" s="12">
        <v>0</v>
      </c>
      <c r="O282" s="32"/>
      <c r="P282" s="32"/>
    </row>
    <row r="283" spans="1:16" ht="18.600000000000001">
      <c r="A283" s="18" t="s">
        <v>86</v>
      </c>
      <c r="B283" s="54"/>
      <c r="C283" s="27" t="s">
        <v>67</v>
      </c>
      <c r="D283" s="28"/>
      <c r="E283" s="12"/>
      <c r="F283" s="12"/>
      <c r="G283" s="12">
        <v>0</v>
      </c>
      <c r="H283" s="12"/>
      <c r="I283" s="12"/>
      <c r="J283" s="12">
        <v>0</v>
      </c>
      <c r="K283" s="12">
        <v>0</v>
      </c>
      <c r="L283" s="12"/>
      <c r="M283" s="12"/>
      <c r="N283" s="12">
        <v>0</v>
      </c>
      <c r="O283" s="32"/>
      <c r="P283" s="32"/>
    </row>
    <row r="284" spans="1:16" ht="18.600000000000001">
      <c r="A284" s="18" t="s">
        <v>86</v>
      </c>
      <c r="B284" s="55"/>
      <c r="C284" s="27" t="s">
        <v>68</v>
      </c>
      <c r="D284" s="28"/>
      <c r="E284" s="12">
        <v>0</v>
      </c>
      <c r="F284" s="12">
        <v>0</v>
      </c>
      <c r="G284" s="12">
        <v>0</v>
      </c>
      <c r="H284" s="12">
        <v>0</v>
      </c>
      <c r="I284" s="12">
        <v>0</v>
      </c>
      <c r="J284" s="12">
        <v>0</v>
      </c>
      <c r="K284" s="12">
        <v>0</v>
      </c>
      <c r="L284" s="12">
        <v>0</v>
      </c>
      <c r="M284" s="12">
        <v>0</v>
      </c>
      <c r="N284" s="12">
        <v>0</v>
      </c>
      <c r="O284" s="32"/>
      <c r="P284" s="32"/>
    </row>
    <row r="285" spans="1:16" ht="18.600000000000001">
      <c r="A285" s="18" t="s">
        <v>86</v>
      </c>
      <c r="B285" s="54" t="s">
        <v>69</v>
      </c>
      <c r="C285" s="53" t="s">
        <v>70</v>
      </c>
      <c r="D285" s="1" t="s">
        <v>71</v>
      </c>
      <c r="E285" s="12"/>
      <c r="F285" s="12"/>
      <c r="G285" s="12">
        <v>0</v>
      </c>
      <c r="H285" s="12"/>
      <c r="I285" s="12"/>
      <c r="J285" s="12">
        <v>0</v>
      </c>
      <c r="K285" s="12">
        <v>0</v>
      </c>
      <c r="L285" s="12"/>
      <c r="M285" s="12"/>
      <c r="N285" s="12">
        <v>0</v>
      </c>
      <c r="O285" s="32"/>
      <c r="P285" s="32"/>
    </row>
    <row r="286" spans="1:16" ht="18.600000000000001">
      <c r="A286" s="18" t="s">
        <v>86</v>
      </c>
      <c r="B286" s="54"/>
      <c r="C286" s="54"/>
      <c r="D286" s="1" t="s">
        <v>22</v>
      </c>
      <c r="E286" s="12"/>
      <c r="F286" s="12"/>
      <c r="G286" s="12">
        <v>0</v>
      </c>
      <c r="H286" s="12"/>
      <c r="I286" s="12"/>
      <c r="J286" s="12">
        <v>0</v>
      </c>
      <c r="K286" s="12">
        <v>0</v>
      </c>
      <c r="L286" s="12"/>
      <c r="M286" s="12"/>
      <c r="N286" s="12">
        <v>0</v>
      </c>
      <c r="O286" s="32"/>
      <c r="P286" s="32"/>
    </row>
    <row r="287" spans="1:16" ht="18.600000000000001">
      <c r="A287" s="18" t="s">
        <v>86</v>
      </c>
      <c r="B287" s="54"/>
      <c r="C287" s="54"/>
      <c r="D287" s="1" t="s">
        <v>23</v>
      </c>
      <c r="E287" s="12"/>
      <c r="F287" s="12"/>
      <c r="G287" s="12">
        <v>0</v>
      </c>
      <c r="H287" s="12"/>
      <c r="I287" s="12"/>
      <c r="J287" s="12">
        <v>0</v>
      </c>
      <c r="K287" s="12">
        <v>0</v>
      </c>
      <c r="L287" s="12"/>
      <c r="M287" s="12"/>
      <c r="N287" s="12">
        <v>0</v>
      </c>
      <c r="O287" s="32"/>
      <c r="P287" s="32"/>
    </row>
    <row r="288" spans="1:16" ht="18.600000000000001">
      <c r="A288" s="18" t="s">
        <v>86</v>
      </c>
      <c r="B288" s="54"/>
      <c r="C288" s="54"/>
      <c r="D288" s="1" t="s">
        <v>24</v>
      </c>
      <c r="E288" s="12"/>
      <c r="F288" s="12"/>
      <c r="G288" s="12">
        <v>0</v>
      </c>
      <c r="H288" s="12"/>
      <c r="I288" s="12"/>
      <c r="J288" s="12">
        <v>0</v>
      </c>
      <c r="K288" s="12">
        <v>0</v>
      </c>
      <c r="L288" s="12"/>
      <c r="M288" s="12"/>
      <c r="N288" s="12">
        <v>0</v>
      </c>
      <c r="O288" s="32"/>
      <c r="P288" s="32"/>
    </row>
    <row r="289" spans="1:16" ht="18.600000000000001">
      <c r="A289" s="18" t="s">
        <v>86</v>
      </c>
      <c r="B289" s="54"/>
      <c r="C289" s="54"/>
      <c r="D289" s="1" t="s">
        <v>25</v>
      </c>
      <c r="E289" s="12"/>
      <c r="F289" s="12"/>
      <c r="G289" s="12">
        <v>0</v>
      </c>
      <c r="H289" s="12"/>
      <c r="I289" s="12"/>
      <c r="J289" s="12">
        <v>0</v>
      </c>
      <c r="K289" s="12">
        <v>0</v>
      </c>
      <c r="L289" s="12"/>
      <c r="M289" s="12"/>
      <c r="N289" s="12">
        <v>0</v>
      </c>
      <c r="O289" s="32"/>
      <c r="P289" s="32"/>
    </row>
    <row r="290" spans="1:16" ht="18.600000000000001">
      <c r="A290" s="18" t="s">
        <v>86</v>
      </c>
      <c r="B290" s="54"/>
      <c r="C290" s="55"/>
      <c r="D290" s="9" t="s">
        <v>72</v>
      </c>
      <c r="E290" s="12">
        <v>0</v>
      </c>
      <c r="F290" s="12">
        <v>0</v>
      </c>
      <c r="G290" s="12">
        <v>0</v>
      </c>
      <c r="H290" s="12">
        <v>0</v>
      </c>
      <c r="I290" s="12">
        <v>0</v>
      </c>
      <c r="J290" s="12">
        <v>0</v>
      </c>
      <c r="K290" s="12">
        <v>0</v>
      </c>
      <c r="L290" s="12">
        <v>0</v>
      </c>
      <c r="M290" s="12">
        <v>0</v>
      </c>
      <c r="N290" s="12">
        <v>0</v>
      </c>
      <c r="O290" s="32"/>
      <c r="P290" s="32"/>
    </row>
    <row r="291" spans="1:16" ht="18.600000000000001">
      <c r="A291" s="18" t="s">
        <v>86</v>
      </c>
      <c r="B291" s="54"/>
      <c r="C291" s="53" t="s">
        <v>73</v>
      </c>
      <c r="D291" s="1" t="s">
        <v>21</v>
      </c>
      <c r="E291" s="12"/>
      <c r="F291" s="12"/>
      <c r="G291" s="12">
        <v>0</v>
      </c>
      <c r="H291" s="12"/>
      <c r="I291" s="12"/>
      <c r="J291" s="12">
        <v>0</v>
      </c>
      <c r="K291" s="12">
        <v>0</v>
      </c>
      <c r="L291" s="12"/>
      <c r="M291" s="12"/>
      <c r="N291" s="12">
        <v>0</v>
      </c>
      <c r="O291" s="32"/>
      <c r="P291" s="32"/>
    </row>
    <row r="292" spans="1:16" ht="18.600000000000001">
      <c r="A292" s="18" t="s">
        <v>86</v>
      </c>
      <c r="B292" s="54"/>
      <c r="C292" s="54"/>
      <c r="D292" s="1" t="s">
        <v>74</v>
      </c>
      <c r="E292" s="12"/>
      <c r="F292" s="12"/>
      <c r="G292" s="12">
        <v>0</v>
      </c>
      <c r="H292" s="12"/>
      <c r="I292" s="12"/>
      <c r="J292" s="12">
        <v>0</v>
      </c>
      <c r="K292" s="12">
        <v>0</v>
      </c>
      <c r="L292" s="12"/>
      <c r="M292" s="12"/>
      <c r="N292" s="12">
        <v>0</v>
      </c>
      <c r="O292" s="32"/>
      <c r="P292" s="32"/>
    </row>
    <row r="293" spans="1:16" ht="18.600000000000001">
      <c r="A293" s="18" t="s">
        <v>86</v>
      </c>
      <c r="B293" s="54"/>
      <c r="C293" s="54"/>
      <c r="D293" s="1" t="s">
        <v>75</v>
      </c>
      <c r="E293" s="12"/>
      <c r="F293" s="12"/>
      <c r="G293" s="12">
        <v>0</v>
      </c>
      <c r="H293" s="12"/>
      <c r="I293" s="12"/>
      <c r="J293" s="12">
        <v>0</v>
      </c>
      <c r="K293" s="12">
        <v>0</v>
      </c>
      <c r="L293" s="12"/>
      <c r="M293" s="12"/>
      <c r="N293" s="12">
        <v>0</v>
      </c>
      <c r="O293" s="32"/>
      <c r="P293" s="32"/>
    </row>
    <row r="294" spans="1:16" ht="18.600000000000001">
      <c r="A294" s="18" t="s">
        <v>86</v>
      </c>
      <c r="B294" s="54"/>
      <c r="C294" s="55"/>
      <c r="D294" s="9" t="s">
        <v>76</v>
      </c>
      <c r="E294" s="12">
        <v>0</v>
      </c>
      <c r="F294" s="12">
        <v>0</v>
      </c>
      <c r="G294" s="12">
        <v>0</v>
      </c>
      <c r="H294" s="12">
        <v>0</v>
      </c>
      <c r="I294" s="12">
        <v>0</v>
      </c>
      <c r="J294" s="12">
        <v>0</v>
      </c>
      <c r="K294" s="12">
        <v>0</v>
      </c>
      <c r="L294" s="12">
        <v>0</v>
      </c>
      <c r="M294" s="12">
        <v>0</v>
      </c>
      <c r="N294" s="12">
        <v>0</v>
      </c>
      <c r="O294" s="32"/>
      <c r="P294" s="32"/>
    </row>
    <row r="295" spans="1:16" ht="18.600000000000001">
      <c r="A295" s="18" t="s">
        <v>86</v>
      </c>
      <c r="B295" s="55"/>
      <c r="C295" s="10" t="s">
        <v>77</v>
      </c>
      <c r="D295" s="10"/>
      <c r="E295" s="12">
        <v>0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2">
        <v>0</v>
      </c>
      <c r="L295" s="12">
        <v>0</v>
      </c>
      <c r="M295" s="12">
        <v>0</v>
      </c>
      <c r="N295" s="12">
        <v>0</v>
      </c>
      <c r="O295" s="32"/>
      <c r="P295" s="32"/>
    </row>
    <row r="296" spans="1:16" ht="18.600000000000001">
      <c r="A296" s="18" t="s">
        <v>86</v>
      </c>
      <c r="B296" s="47" t="s">
        <v>78</v>
      </c>
      <c r="C296" s="1" t="s">
        <v>79</v>
      </c>
      <c r="D296" s="1"/>
      <c r="E296" s="12">
        <v>3</v>
      </c>
      <c r="F296" s="12"/>
      <c r="G296" s="12">
        <v>3</v>
      </c>
      <c r="H296" s="12">
        <v>13</v>
      </c>
      <c r="I296" s="12"/>
      <c r="J296" s="12">
        <v>13</v>
      </c>
      <c r="K296" s="12">
        <v>16</v>
      </c>
      <c r="L296" s="12">
        <v>6.5000000000000002E-2</v>
      </c>
      <c r="M296" s="12"/>
      <c r="N296" s="12">
        <v>6.5000000000000002E-2</v>
      </c>
      <c r="O296" s="3">
        <v>5</v>
      </c>
      <c r="P296" s="32"/>
    </row>
    <row r="297" spans="1:16" ht="18.600000000000001">
      <c r="A297" s="18" t="s">
        <v>86</v>
      </c>
      <c r="B297" s="48"/>
      <c r="C297" s="1" t="s">
        <v>80</v>
      </c>
      <c r="D297" s="1"/>
      <c r="E297" s="12">
        <v>23</v>
      </c>
      <c r="F297" s="12"/>
      <c r="G297" s="12">
        <v>23</v>
      </c>
      <c r="H297" s="12">
        <v>12</v>
      </c>
      <c r="I297" s="12"/>
      <c r="J297" s="12">
        <v>12</v>
      </c>
      <c r="K297" s="12">
        <v>35</v>
      </c>
      <c r="L297" s="12">
        <v>48</v>
      </c>
      <c r="M297" s="12"/>
      <c r="N297" s="12">
        <v>48</v>
      </c>
      <c r="O297" s="32">
        <v>4000</v>
      </c>
      <c r="P297" s="32"/>
    </row>
    <row r="298" spans="1:16" ht="18.600000000000001">
      <c r="A298" s="18" t="s">
        <v>86</v>
      </c>
      <c r="B298" s="48"/>
      <c r="C298" s="1" t="s">
        <v>81</v>
      </c>
      <c r="D298" s="1"/>
      <c r="E298" s="12">
        <v>11</v>
      </c>
      <c r="F298" s="12"/>
      <c r="G298" s="12">
        <v>11</v>
      </c>
      <c r="H298" s="12">
        <v>47</v>
      </c>
      <c r="I298" s="12"/>
      <c r="J298" s="12">
        <v>47</v>
      </c>
      <c r="K298" s="12">
        <v>58</v>
      </c>
      <c r="L298" s="12">
        <v>380</v>
      </c>
      <c r="M298" s="12"/>
      <c r="N298" s="12">
        <v>380</v>
      </c>
      <c r="O298" s="32">
        <v>8085.1063829787236</v>
      </c>
      <c r="P298" s="32"/>
    </row>
    <row r="299" spans="1:16" ht="18.600000000000001">
      <c r="A299" s="18" t="s">
        <v>86</v>
      </c>
      <c r="B299" s="48"/>
      <c r="C299" s="1" t="s">
        <v>82</v>
      </c>
      <c r="D299" s="1"/>
      <c r="E299" s="12"/>
      <c r="F299" s="12"/>
      <c r="G299" s="12">
        <v>0</v>
      </c>
      <c r="H299" s="12">
        <v>130</v>
      </c>
      <c r="I299" s="12"/>
      <c r="J299" s="12">
        <v>130</v>
      </c>
      <c r="K299" s="12">
        <v>130</v>
      </c>
      <c r="L299" s="12">
        <v>1051</v>
      </c>
      <c r="M299" s="12"/>
      <c r="N299" s="12">
        <v>1051</v>
      </c>
      <c r="O299" s="32">
        <v>8084.6153846153848</v>
      </c>
      <c r="P299" s="32"/>
    </row>
    <row r="300" spans="1:16" ht="18.600000000000001">
      <c r="A300" s="18" t="s">
        <v>86</v>
      </c>
      <c r="B300" s="48"/>
      <c r="C300" s="1" t="s">
        <v>83</v>
      </c>
      <c r="D300" s="1"/>
      <c r="E300" s="12"/>
      <c r="F300" s="12"/>
      <c r="G300" s="12">
        <v>0</v>
      </c>
      <c r="H300" s="12"/>
      <c r="I300" s="12"/>
      <c r="J300" s="12">
        <v>0</v>
      </c>
      <c r="K300" s="12">
        <v>0</v>
      </c>
      <c r="L300" s="12">
        <v>0</v>
      </c>
      <c r="M300" s="12"/>
      <c r="N300" s="12">
        <v>0</v>
      </c>
      <c r="O300" s="32"/>
      <c r="P300" s="32"/>
    </row>
    <row r="301" spans="1:16" ht="18.600000000000001">
      <c r="A301" s="18" t="s">
        <v>86</v>
      </c>
      <c r="B301" s="49"/>
      <c r="C301" s="27" t="s">
        <v>84</v>
      </c>
      <c r="D301" s="28"/>
      <c r="E301" s="12">
        <v>37</v>
      </c>
      <c r="F301" s="12">
        <v>0</v>
      </c>
      <c r="G301" s="12">
        <v>37</v>
      </c>
      <c r="H301" s="12">
        <v>202</v>
      </c>
      <c r="I301" s="12">
        <v>0</v>
      </c>
      <c r="J301" s="12">
        <v>202</v>
      </c>
      <c r="K301" s="12">
        <v>239</v>
      </c>
      <c r="L301" s="12">
        <v>1479.0650000000001</v>
      </c>
      <c r="M301" s="12">
        <v>0</v>
      </c>
      <c r="N301" s="12">
        <v>1479.0650000000001</v>
      </c>
      <c r="O301" s="32">
        <v>7322.1039603960398</v>
      </c>
      <c r="P301" s="32"/>
    </row>
    <row r="302" spans="1:16" ht="18.600000000000001">
      <c r="A302" s="18" t="s">
        <v>86</v>
      </c>
      <c r="B302" s="64" t="s">
        <v>85</v>
      </c>
      <c r="C302" s="65"/>
      <c r="D302" s="66"/>
      <c r="E302" s="12">
        <v>110.70000000000002</v>
      </c>
      <c r="F302" s="12">
        <v>96</v>
      </c>
      <c r="G302" s="12">
        <v>206.70000000000002</v>
      </c>
      <c r="H302" s="12">
        <v>946.3</v>
      </c>
      <c r="I302" s="12">
        <v>284</v>
      </c>
      <c r="J302" s="12">
        <v>1230.3</v>
      </c>
      <c r="K302" s="12">
        <v>1437.0000000000002</v>
      </c>
      <c r="L302" s="12">
        <v>9955.0650000000005</v>
      </c>
      <c r="M302" s="12">
        <v>180</v>
      </c>
      <c r="N302" s="12">
        <v>10135.065000000001</v>
      </c>
      <c r="O302" s="32"/>
      <c r="P302" s="32"/>
    </row>
    <row r="303" spans="1:16" ht="18.600000000000001">
      <c r="A303" s="18" t="s">
        <v>5</v>
      </c>
      <c r="B303" s="57" t="s">
        <v>26</v>
      </c>
      <c r="C303" s="58"/>
      <c r="D303" s="59"/>
      <c r="E303" s="63" t="s">
        <v>27</v>
      </c>
      <c r="F303" s="63"/>
      <c r="G303" s="63"/>
      <c r="H303" s="63" t="s">
        <v>28</v>
      </c>
      <c r="I303" s="63"/>
      <c r="J303" s="63"/>
      <c r="K303" s="63" t="s">
        <v>29</v>
      </c>
      <c r="L303" s="63" t="s">
        <v>30</v>
      </c>
      <c r="M303" s="63"/>
      <c r="N303" s="63"/>
      <c r="O303" s="63" t="s">
        <v>31</v>
      </c>
      <c r="P303" s="63"/>
    </row>
    <row r="304" spans="1:16" ht="18.600000000000001">
      <c r="A304" s="18" t="s">
        <v>5</v>
      </c>
      <c r="B304" s="60"/>
      <c r="C304" s="61"/>
      <c r="D304" s="62"/>
      <c r="E304" s="32" t="s">
        <v>32</v>
      </c>
      <c r="F304" s="32" t="s">
        <v>33</v>
      </c>
      <c r="G304" s="32" t="s">
        <v>0</v>
      </c>
      <c r="H304" s="32" t="s">
        <v>32</v>
      </c>
      <c r="I304" s="32" t="s">
        <v>33</v>
      </c>
      <c r="J304" s="32" t="s">
        <v>0</v>
      </c>
      <c r="K304" s="63"/>
      <c r="L304" s="32" t="s">
        <v>32</v>
      </c>
      <c r="M304" s="32" t="s">
        <v>33</v>
      </c>
      <c r="N304" s="32" t="s">
        <v>0</v>
      </c>
      <c r="O304" s="32" t="s">
        <v>32</v>
      </c>
      <c r="P304" s="32" t="s">
        <v>33</v>
      </c>
    </row>
    <row r="305" spans="1:16" ht="18.600000000000001">
      <c r="A305" s="18" t="s">
        <v>5</v>
      </c>
      <c r="B305" s="46" t="s">
        <v>34</v>
      </c>
      <c r="C305" s="30" t="s">
        <v>35</v>
      </c>
      <c r="D305" s="31"/>
      <c r="E305" s="12">
        <v>1</v>
      </c>
      <c r="F305" s="12"/>
      <c r="G305" s="12">
        <v>1</v>
      </c>
      <c r="H305" s="12">
        <v>142</v>
      </c>
      <c r="I305" s="12"/>
      <c r="J305" s="12">
        <v>142</v>
      </c>
      <c r="K305" s="12">
        <v>143</v>
      </c>
      <c r="L305" s="12">
        <v>3360</v>
      </c>
      <c r="M305" s="12"/>
      <c r="N305" s="12">
        <v>3360</v>
      </c>
      <c r="O305" s="32">
        <v>23661.971830985916</v>
      </c>
      <c r="P305" s="32"/>
    </row>
    <row r="306" spans="1:16" ht="18.600000000000001">
      <c r="A306" s="18" t="s">
        <v>5</v>
      </c>
      <c r="B306" s="46"/>
      <c r="C306" s="30" t="s">
        <v>36</v>
      </c>
      <c r="D306" s="31"/>
      <c r="E306" s="12">
        <v>0</v>
      </c>
      <c r="F306" s="12"/>
      <c r="G306" s="12">
        <v>0</v>
      </c>
      <c r="H306" s="12">
        <v>21</v>
      </c>
      <c r="I306" s="12"/>
      <c r="J306" s="12">
        <v>21</v>
      </c>
      <c r="K306" s="12">
        <v>21</v>
      </c>
      <c r="L306" s="12">
        <v>160</v>
      </c>
      <c r="M306" s="12"/>
      <c r="N306" s="12">
        <v>160</v>
      </c>
      <c r="O306" s="32">
        <v>7619.0476190476184</v>
      </c>
      <c r="P306" s="32"/>
    </row>
    <row r="307" spans="1:16" ht="18.600000000000001">
      <c r="A307" s="18" t="s">
        <v>5</v>
      </c>
      <c r="B307" s="46"/>
      <c r="C307" s="30" t="s">
        <v>37</v>
      </c>
      <c r="D307" s="31"/>
      <c r="E307" s="12">
        <v>5</v>
      </c>
      <c r="F307" s="12"/>
      <c r="G307" s="12">
        <v>5</v>
      </c>
      <c r="H307" s="12">
        <v>123</v>
      </c>
      <c r="I307" s="12"/>
      <c r="J307" s="12">
        <v>123</v>
      </c>
      <c r="K307" s="12">
        <v>128</v>
      </c>
      <c r="L307" s="12">
        <v>720</v>
      </c>
      <c r="M307" s="12"/>
      <c r="N307" s="12">
        <v>720</v>
      </c>
      <c r="O307" s="32">
        <v>5853.6585365853662</v>
      </c>
      <c r="P307" s="32"/>
    </row>
    <row r="308" spans="1:16" ht="18.600000000000001">
      <c r="A308" s="18" t="s">
        <v>5</v>
      </c>
      <c r="B308" s="46"/>
      <c r="C308" s="30" t="s">
        <v>38</v>
      </c>
      <c r="D308" s="31"/>
      <c r="E308" s="12">
        <v>6</v>
      </c>
      <c r="F308" s="12">
        <v>0</v>
      </c>
      <c r="G308" s="12">
        <v>6</v>
      </c>
      <c r="H308" s="12">
        <v>286</v>
      </c>
      <c r="I308" s="12">
        <v>0</v>
      </c>
      <c r="J308" s="12">
        <v>286</v>
      </c>
      <c r="K308" s="12">
        <v>292</v>
      </c>
      <c r="L308" s="12">
        <v>4240</v>
      </c>
      <c r="M308" s="12">
        <v>0</v>
      </c>
      <c r="N308" s="12">
        <v>4240</v>
      </c>
      <c r="O308" s="32">
        <v>14825.174825174825</v>
      </c>
      <c r="P308" s="32"/>
    </row>
    <row r="309" spans="1:16" ht="18.600000000000001">
      <c r="A309" s="18" t="s">
        <v>5</v>
      </c>
      <c r="B309" s="47" t="s">
        <v>39</v>
      </c>
      <c r="C309" s="27" t="s">
        <v>40</v>
      </c>
      <c r="D309" s="28"/>
      <c r="E309" s="12">
        <v>1</v>
      </c>
      <c r="F309" s="12"/>
      <c r="G309" s="12">
        <v>1</v>
      </c>
      <c r="H309" s="12">
        <v>33</v>
      </c>
      <c r="I309" s="12"/>
      <c r="J309" s="12">
        <v>33</v>
      </c>
      <c r="K309" s="12">
        <v>34</v>
      </c>
      <c r="L309" s="12">
        <v>200</v>
      </c>
      <c r="M309" s="12"/>
      <c r="N309" s="12">
        <v>200</v>
      </c>
      <c r="O309" s="32">
        <v>6060.606060606061</v>
      </c>
      <c r="P309" s="32"/>
    </row>
    <row r="310" spans="1:16" ht="18.600000000000001">
      <c r="A310" s="18" t="s">
        <v>5</v>
      </c>
      <c r="B310" s="48" t="s">
        <v>39</v>
      </c>
      <c r="C310" s="30" t="s">
        <v>41</v>
      </c>
      <c r="D310" s="31"/>
      <c r="E310" s="12">
        <v>2</v>
      </c>
      <c r="F310" s="12"/>
      <c r="G310" s="12">
        <v>2</v>
      </c>
      <c r="H310" s="12">
        <v>22</v>
      </c>
      <c r="I310" s="12"/>
      <c r="J310" s="12">
        <v>22</v>
      </c>
      <c r="K310" s="12">
        <v>24</v>
      </c>
      <c r="L310" s="12">
        <v>200</v>
      </c>
      <c r="M310" s="12"/>
      <c r="N310" s="12">
        <v>200</v>
      </c>
      <c r="O310" s="32">
        <v>9090.9090909090919</v>
      </c>
      <c r="P310" s="32"/>
    </row>
    <row r="311" spans="1:16" ht="18.600000000000001">
      <c r="A311" s="18" t="s">
        <v>5</v>
      </c>
      <c r="B311" s="48"/>
      <c r="C311" s="30" t="s">
        <v>42</v>
      </c>
      <c r="D311" s="31"/>
      <c r="E311" s="12">
        <v>1</v>
      </c>
      <c r="F311" s="12"/>
      <c r="G311" s="12">
        <v>1</v>
      </c>
      <c r="H311" s="12">
        <v>25</v>
      </c>
      <c r="I311" s="12"/>
      <c r="J311" s="12">
        <v>25</v>
      </c>
      <c r="K311" s="12">
        <v>26</v>
      </c>
      <c r="L311" s="12">
        <v>150</v>
      </c>
      <c r="M311" s="12"/>
      <c r="N311" s="12">
        <v>150</v>
      </c>
      <c r="O311" s="32">
        <v>6000</v>
      </c>
      <c r="P311" s="32"/>
    </row>
    <row r="312" spans="1:16" ht="18.600000000000001">
      <c r="A312" s="18" t="s">
        <v>5</v>
      </c>
      <c r="B312" s="48"/>
      <c r="C312" s="30" t="s">
        <v>43</v>
      </c>
      <c r="D312" s="31"/>
      <c r="E312" s="12"/>
      <c r="F312" s="12"/>
      <c r="G312" s="12">
        <v>0</v>
      </c>
      <c r="H312" s="12">
        <v>29</v>
      </c>
      <c r="I312" s="12"/>
      <c r="J312" s="12">
        <v>29</v>
      </c>
      <c r="K312" s="12">
        <v>29</v>
      </c>
      <c r="L312" s="12">
        <v>200</v>
      </c>
      <c r="M312" s="12"/>
      <c r="N312" s="12">
        <v>200</v>
      </c>
      <c r="O312" s="32">
        <v>6896.5517241379303</v>
      </c>
      <c r="P312" s="32"/>
    </row>
    <row r="313" spans="1:16" ht="18.600000000000001">
      <c r="A313" s="18" t="s">
        <v>5</v>
      </c>
      <c r="B313" s="48"/>
      <c r="C313" s="30" t="s">
        <v>44</v>
      </c>
      <c r="D313" s="31"/>
      <c r="E313" s="12">
        <v>3</v>
      </c>
      <c r="F313" s="12"/>
      <c r="G313" s="12">
        <v>3</v>
      </c>
      <c r="H313" s="12">
        <v>61</v>
      </c>
      <c r="I313" s="12"/>
      <c r="J313" s="12">
        <v>61</v>
      </c>
      <c r="K313" s="12">
        <v>64</v>
      </c>
      <c r="L313" s="12">
        <v>720</v>
      </c>
      <c r="M313" s="12"/>
      <c r="N313" s="12">
        <v>720</v>
      </c>
      <c r="O313" s="32">
        <v>11803.278688524591</v>
      </c>
      <c r="P313" s="32"/>
    </row>
    <row r="314" spans="1:16" ht="18.600000000000001">
      <c r="A314" s="18" t="s">
        <v>5</v>
      </c>
      <c r="B314" s="48"/>
      <c r="C314" s="30" t="s">
        <v>45</v>
      </c>
      <c r="D314" s="31"/>
      <c r="E314" s="12"/>
      <c r="F314" s="12"/>
      <c r="G314" s="12">
        <v>0</v>
      </c>
      <c r="H314" s="12"/>
      <c r="I314" s="12"/>
      <c r="J314" s="12">
        <v>0</v>
      </c>
      <c r="K314" s="12">
        <v>0</v>
      </c>
      <c r="L314" s="12"/>
      <c r="M314" s="12"/>
      <c r="N314" s="12">
        <v>0</v>
      </c>
      <c r="O314" s="32"/>
      <c r="P314" s="32"/>
    </row>
    <row r="315" spans="1:16" ht="18.600000000000001">
      <c r="A315" s="18" t="s">
        <v>5</v>
      </c>
      <c r="B315" s="48"/>
      <c r="C315" s="30" t="s">
        <v>46</v>
      </c>
      <c r="D315" s="31"/>
      <c r="E315" s="12">
        <v>4</v>
      </c>
      <c r="F315" s="12"/>
      <c r="G315" s="12">
        <v>4</v>
      </c>
      <c r="H315" s="12">
        <v>132</v>
      </c>
      <c r="I315" s="12"/>
      <c r="J315" s="12">
        <v>132</v>
      </c>
      <c r="K315" s="12">
        <v>136</v>
      </c>
      <c r="L315" s="12">
        <v>136</v>
      </c>
      <c r="M315" s="12"/>
      <c r="N315" s="12">
        <v>136</v>
      </c>
      <c r="O315" s="32">
        <v>1030.3030303030303</v>
      </c>
      <c r="P315" s="32"/>
    </row>
    <row r="316" spans="1:16" ht="18.600000000000001">
      <c r="A316" s="18" t="s">
        <v>5</v>
      </c>
      <c r="B316" s="48"/>
      <c r="C316" s="30" t="s">
        <v>47</v>
      </c>
      <c r="D316" s="31"/>
      <c r="E316" s="12">
        <v>0</v>
      </c>
      <c r="F316" s="12"/>
      <c r="G316" s="12">
        <v>0</v>
      </c>
      <c r="H316" s="12">
        <v>5</v>
      </c>
      <c r="I316" s="12"/>
      <c r="J316" s="12">
        <v>5</v>
      </c>
      <c r="K316" s="12">
        <v>5</v>
      </c>
      <c r="L316" s="12">
        <v>75</v>
      </c>
      <c r="M316" s="12"/>
      <c r="N316" s="12">
        <v>75</v>
      </c>
      <c r="O316" s="32">
        <v>15000</v>
      </c>
      <c r="P316" s="32"/>
    </row>
    <row r="317" spans="1:16" ht="18.600000000000001">
      <c r="A317" s="18" t="s">
        <v>5</v>
      </c>
      <c r="B317" s="49"/>
      <c r="C317" s="27" t="s">
        <v>48</v>
      </c>
      <c r="D317" s="27"/>
      <c r="E317" s="12">
        <v>11</v>
      </c>
      <c r="F317" s="12">
        <v>0</v>
      </c>
      <c r="G317" s="12">
        <v>11</v>
      </c>
      <c r="H317" s="12">
        <v>307</v>
      </c>
      <c r="I317" s="12">
        <v>0</v>
      </c>
      <c r="J317" s="12">
        <v>307</v>
      </c>
      <c r="K317" s="12">
        <v>318</v>
      </c>
      <c r="L317" s="12">
        <v>1681</v>
      </c>
      <c r="M317" s="12">
        <v>0</v>
      </c>
      <c r="N317" s="12">
        <v>1681</v>
      </c>
      <c r="O317" s="32">
        <v>5475.5700325732905</v>
      </c>
      <c r="P317" s="32"/>
    </row>
    <row r="318" spans="1:16" ht="18.600000000000001">
      <c r="A318" s="18" t="s">
        <v>5</v>
      </c>
      <c r="B318" s="50" t="s">
        <v>49</v>
      </c>
      <c r="C318" s="27" t="s">
        <v>50</v>
      </c>
      <c r="D318" s="28"/>
      <c r="E318" s="12">
        <v>55</v>
      </c>
      <c r="F318" s="12">
        <v>0</v>
      </c>
      <c r="G318" s="12">
        <v>55</v>
      </c>
      <c r="H318" s="12">
        <v>1117</v>
      </c>
      <c r="I318" s="12">
        <v>0</v>
      </c>
      <c r="J318" s="12">
        <v>1117</v>
      </c>
      <c r="K318" s="12">
        <v>1172</v>
      </c>
      <c r="L318" s="12">
        <v>12320</v>
      </c>
      <c r="M318" s="12"/>
      <c r="N318" s="12">
        <v>12320</v>
      </c>
      <c r="O318" s="32">
        <v>11029.543419874664</v>
      </c>
      <c r="P318" s="32"/>
    </row>
    <row r="319" spans="1:16" ht="18.600000000000001">
      <c r="A319" s="18" t="s">
        <v>5</v>
      </c>
      <c r="B319" s="51" t="s">
        <v>49</v>
      </c>
      <c r="C319" s="27" t="s">
        <v>51</v>
      </c>
      <c r="D319" s="28"/>
      <c r="E319" s="12"/>
      <c r="F319" s="12"/>
      <c r="G319" s="12">
        <v>0</v>
      </c>
      <c r="H319" s="12"/>
      <c r="I319" s="12"/>
      <c r="J319" s="12">
        <v>0</v>
      </c>
      <c r="K319" s="12">
        <v>0</v>
      </c>
      <c r="L319" s="12"/>
      <c r="M319" s="12"/>
      <c r="N319" s="12">
        <v>0</v>
      </c>
      <c r="O319" s="32"/>
      <c r="P319" s="32"/>
    </row>
    <row r="320" spans="1:16" ht="18.600000000000001">
      <c r="A320" s="18" t="s">
        <v>5</v>
      </c>
      <c r="B320" s="52"/>
      <c r="C320" s="8" t="s">
        <v>52</v>
      </c>
      <c r="D320" s="28"/>
      <c r="E320" s="12">
        <v>55</v>
      </c>
      <c r="F320" s="12">
        <v>0</v>
      </c>
      <c r="G320" s="12">
        <v>55</v>
      </c>
      <c r="H320" s="12">
        <v>1117</v>
      </c>
      <c r="I320" s="12">
        <v>0</v>
      </c>
      <c r="J320" s="12">
        <v>1117</v>
      </c>
      <c r="K320" s="12">
        <v>1172</v>
      </c>
      <c r="L320" s="12">
        <v>12320</v>
      </c>
      <c r="M320" s="12">
        <v>0</v>
      </c>
      <c r="N320" s="12">
        <v>12320</v>
      </c>
      <c r="O320" s="32">
        <v>11029.543419874664</v>
      </c>
      <c r="P320" s="32"/>
    </row>
    <row r="321" spans="1:16" ht="18.600000000000001">
      <c r="A321" s="18" t="s">
        <v>5</v>
      </c>
      <c r="B321" s="47" t="s">
        <v>53</v>
      </c>
      <c r="C321" s="27" t="s">
        <v>54</v>
      </c>
      <c r="D321" s="28"/>
      <c r="E321" s="12">
        <v>0</v>
      </c>
      <c r="F321" s="12"/>
      <c r="G321" s="12">
        <v>0</v>
      </c>
      <c r="H321" s="12">
        <v>11</v>
      </c>
      <c r="I321" s="12"/>
      <c r="J321" s="12">
        <v>11</v>
      </c>
      <c r="K321" s="12">
        <v>11</v>
      </c>
      <c r="L321" s="12">
        <v>11</v>
      </c>
      <c r="M321" s="12"/>
      <c r="N321" s="12">
        <v>11</v>
      </c>
      <c r="O321" s="32">
        <v>1000</v>
      </c>
      <c r="P321" s="32"/>
    </row>
    <row r="322" spans="1:16" ht="18.600000000000001">
      <c r="A322" s="18" t="s">
        <v>5</v>
      </c>
      <c r="B322" s="48"/>
      <c r="C322" s="27" t="s">
        <v>55</v>
      </c>
      <c r="D322" s="28"/>
      <c r="E322" s="12">
        <v>37</v>
      </c>
      <c r="F322" s="12"/>
      <c r="G322" s="12">
        <v>37</v>
      </c>
      <c r="H322" s="12">
        <v>1348</v>
      </c>
      <c r="I322" s="12">
        <v>36</v>
      </c>
      <c r="J322" s="12">
        <v>1384</v>
      </c>
      <c r="K322" s="12">
        <v>1421</v>
      </c>
      <c r="L322" s="12">
        <v>2475</v>
      </c>
      <c r="M322" s="12">
        <v>64</v>
      </c>
      <c r="N322" s="12">
        <v>2539</v>
      </c>
      <c r="O322" s="32">
        <v>1836.053412462908</v>
      </c>
      <c r="P322" s="32">
        <v>1777.7777777777776</v>
      </c>
    </row>
    <row r="323" spans="1:16" ht="18.600000000000001">
      <c r="A323" s="18" t="s">
        <v>5</v>
      </c>
      <c r="B323" s="48"/>
      <c r="C323" s="27" t="s">
        <v>56</v>
      </c>
      <c r="D323" s="28"/>
      <c r="E323" s="12">
        <v>5</v>
      </c>
      <c r="F323" s="12"/>
      <c r="G323" s="12">
        <v>5</v>
      </c>
      <c r="H323" s="12">
        <v>206</v>
      </c>
      <c r="I323" s="12"/>
      <c r="J323" s="12">
        <v>206</v>
      </c>
      <c r="K323" s="12">
        <v>211</v>
      </c>
      <c r="L323" s="12">
        <v>1050</v>
      </c>
      <c r="M323" s="12"/>
      <c r="N323" s="12">
        <v>1050</v>
      </c>
      <c r="O323" s="32">
        <v>5097.0873786407765</v>
      </c>
      <c r="P323" s="32"/>
    </row>
    <row r="324" spans="1:16" ht="18.600000000000001">
      <c r="A324" s="18" t="s">
        <v>5</v>
      </c>
      <c r="B324" s="48"/>
      <c r="C324" s="27" t="s">
        <v>57</v>
      </c>
      <c r="D324" s="28"/>
      <c r="E324" s="12"/>
      <c r="F324" s="12"/>
      <c r="G324" s="12">
        <v>0</v>
      </c>
      <c r="H324" s="12"/>
      <c r="I324" s="12"/>
      <c r="J324" s="12">
        <v>0</v>
      </c>
      <c r="K324" s="12">
        <v>0</v>
      </c>
      <c r="L324" s="12"/>
      <c r="M324" s="12"/>
      <c r="N324" s="12">
        <v>0</v>
      </c>
      <c r="O324" s="32"/>
      <c r="P324" s="32"/>
    </row>
    <row r="325" spans="1:16" ht="18.600000000000001">
      <c r="A325" s="18" t="s">
        <v>5</v>
      </c>
      <c r="B325" s="49"/>
      <c r="C325" s="27" t="s">
        <v>58</v>
      </c>
      <c r="D325" s="28"/>
      <c r="E325" s="12">
        <v>42</v>
      </c>
      <c r="F325" s="12">
        <v>0</v>
      </c>
      <c r="G325" s="12">
        <v>42</v>
      </c>
      <c r="H325" s="12">
        <v>1565</v>
      </c>
      <c r="I325" s="12">
        <v>36</v>
      </c>
      <c r="J325" s="12">
        <v>1601</v>
      </c>
      <c r="K325" s="12">
        <v>1643</v>
      </c>
      <c r="L325" s="12">
        <v>3536</v>
      </c>
      <c r="M325" s="12">
        <v>64</v>
      </c>
      <c r="N325" s="12">
        <v>3600</v>
      </c>
      <c r="O325" s="32">
        <v>2259.4249201277953</v>
      </c>
      <c r="P325" s="32">
        <v>1777.7777777777776</v>
      </c>
    </row>
    <row r="326" spans="1:16" ht="18.600000000000001">
      <c r="A326" s="18" t="s">
        <v>5</v>
      </c>
      <c r="B326" s="50" t="s">
        <v>89</v>
      </c>
      <c r="C326" s="27" t="s">
        <v>59</v>
      </c>
      <c r="D326" s="28"/>
      <c r="E326" s="12"/>
      <c r="F326" s="12"/>
      <c r="G326" s="12">
        <v>0</v>
      </c>
      <c r="H326" s="12"/>
      <c r="I326" s="12"/>
      <c r="J326" s="12">
        <v>0</v>
      </c>
      <c r="K326" s="12">
        <v>0</v>
      </c>
      <c r="L326" s="12"/>
      <c r="M326" s="12"/>
      <c r="N326" s="12">
        <v>0</v>
      </c>
      <c r="O326" s="32"/>
      <c r="P326" s="32"/>
    </row>
    <row r="327" spans="1:16" ht="18.600000000000001">
      <c r="A327" s="18" t="s">
        <v>5</v>
      </c>
      <c r="B327" s="51"/>
      <c r="C327" s="27" t="s">
        <v>60</v>
      </c>
      <c r="D327" s="28"/>
      <c r="E327" s="12"/>
      <c r="F327" s="12"/>
      <c r="G327" s="12">
        <v>0</v>
      </c>
      <c r="H327" s="12"/>
      <c r="I327" s="12"/>
      <c r="J327" s="12">
        <v>0</v>
      </c>
      <c r="K327" s="12">
        <v>0</v>
      </c>
      <c r="L327" s="12"/>
      <c r="M327" s="12"/>
      <c r="N327" s="12">
        <v>0</v>
      </c>
      <c r="O327" s="32"/>
      <c r="P327" s="32"/>
    </row>
    <row r="328" spans="1:16" ht="18.600000000000001">
      <c r="A328" s="18" t="s">
        <v>5</v>
      </c>
      <c r="B328" s="52"/>
      <c r="C328" s="27" t="s">
        <v>61</v>
      </c>
      <c r="D328" s="28"/>
      <c r="E328" s="12">
        <v>0</v>
      </c>
      <c r="F328" s="12">
        <v>0</v>
      </c>
      <c r="G328" s="12">
        <v>0</v>
      </c>
      <c r="H328" s="12">
        <v>0</v>
      </c>
      <c r="I328" s="12">
        <v>0</v>
      </c>
      <c r="J328" s="12">
        <v>0</v>
      </c>
      <c r="K328" s="12">
        <v>0</v>
      </c>
      <c r="L328" s="12">
        <v>0</v>
      </c>
      <c r="M328" s="12">
        <v>0</v>
      </c>
      <c r="N328" s="12">
        <v>0</v>
      </c>
      <c r="O328" s="32"/>
      <c r="P328" s="32"/>
    </row>
    <row r="329" spans="1:16" ht="18.600000000000001">
      <c r="A329" s="18" t="s">
        <v>5</v>
      </c>
      <c r="B329" s="53" t="s">
        <v>62</v>
      </c>
      <c r="C329" s="27" t="s">
        <v>63</v>
      </c>
      <c r="D329" s="28"/>
      <c r="E329" s="12"/>
      <c r="F329" s="12"/>
      <c r="G329" s="12">
        <v>0</v>
      </c>
      <c r="H329" s="12"/>
      <c r="I329" s="12"/>
      <c r="J329" s="12">
        <v>0</v>
      </c>
      <c r="K329" s="12">
        <v>0</v>
      </c>
      <c r="L329" s="12"/>
      <c r="M329" s="12"/>
      <c r="N329" s="12">
        <v>0</v>
      </c>
      <c r="O329" s="32"/>
      <c r="P329" s="32"/>
    </row>
    <row r="330" spans="1:16" ht="18.600000000000001">
      <c r="A330" s="18" t="s">
        <v>5</v>
      </c>
      <c r="B330" s="54"/>
      <c r="C330" s="27" t="s">
        <v>64</v>
      </c>
      <c r="D330" s="28"/>
      <c r="E330" s="12">
        <v>2</v>
      </c>
      <c r="F330" s="12"/>
      <c r="G330" s="12">
        <v>2</v>
      </c>
      <c r="H330" s="12">
        <v>49</v>
      </c>
      <c r="I330" s="12"/>
      <c r="J330" s="12">
        <v>49</v>
      </c>
      <c r="K330" s="12">
        <v>51</v>
      </c>
      <c r="L330" s="12">
        <v>680</v>
      </c>
      <c r="M330" s="12"/>
      <c r="N330" s="12">
        <v>680</v>
      </c>
      <c r="O330" s="32">
        <v>13877.551020408162</v>
      </c>
      <c r="P330" s="32"/>
    </row>
    <row r="331" spans="1:16" ht="18.600000000000001">
      <c r="A331" s="18" t="s">
        <v>5</v>
      </c>
      <c r="B331" s="54"/>
      <c r="C331" s="27" t="s">
        <v>65</v>
      </c>
      <c r="D331" s="28"/>
      <c r="E331" s="12"/>
      <c r="F331" s="12"/>
      <c r="G331" s="12">
        <v>0</v>
      </c>
      <c r="H331" s="12">
        <v>2</v>
      </c>
      <c r="I331" s="12"/>
      <c r="J331" s="12">
        <v>2</v>
      </c>
      <c r="K331" s="12">
        <v>2</v>
      </c>
      <c r="L331" s="12">
        <v>15</v>
      </c>
      <c r="M331" s="12"/>
      <c r="N331" s="12">
        <v>15</v>
      </c>
      <c r="O331" s="32">
        <v>7500</v>
      </c>
      <c r="P331" s="32"/>
    </row>
    <row r="332" spans="1:16" ht="18.600000000000001">
      <c r="A332" s="18" t="s">
        <v>5</v>
      </c>
      <c r="B332" s="54"/>
      <c r="C332" s="27" t="s">
        <v>66</v>
      </c>
      <c r="D332" s="28"/>
      <c r="E332" s="12"/>
      <c r="F332" s="12"/>
      <c r="G332" s="12">
        <v>0</v>
      </c>
      <c r="H332" s="12"/>
      <c r="I332" s="12"/>
      <c r="J332" s="12">
        <v>0</v>
      </c>
      <c r="K332" s="12">
        <v>0</v>
      </c>
      <c r="L332" s="12"/>
      <c r="M332" s="12"/>
      <c r="N332" s="12">
        <v>0</v>
      </c>
      <c r="O332" s="32"/>
      <c r="P332" s="32"/>
    </row>
    <row r="333" spans="1:16" ht="18.600000000000001">
      <c r="A333" s="18" t="s">
        <v>5</v>
      </c>
      <c r="B333" s="54"/>
      <c r="C333" s="27" t="s">
        <v>67</v>
      </c>
      <c r="D333" s="28"/>
      <c r="E333" s="12"/>
      <c r="F333" s="12"/>
      <c r="G333" s="12">
        <v>0</v>
      </c>
      <c r="H333" s="12">
        <v>4</v>
      </c>
      <c r="I333" s="12"/>
      <c r="J333" s="12">
        <v>4</v>
      </c>
      <c r="K333" s="12">
        <v>4</v>
      </c>
      <c r="L333" s="12">
        <v>6</v>
      </c>
      <c r="M333" s="12"/>
      <c r="N333" s="12">
        <v>6</v>
      </c>
      <c r="O333" s="32">
        <v>1500</v>
      </c>
      <c r="P333" s="32"/>
    </row>
    <row r="334" spans="1:16" ht="18.600000000000001">
      <c r="A334" s="18" t="s">
        <v>5</v>
      </c>
      <c r="B334" s="55"/>
      <c r="C334" s="27" t="s">
        <v>68</v>
      </c>
      <c r="D334" s="28"/>
      <c r="E334" s="12">
        <v>2</v>
      </c>
      <c r="F334" s="12">
        <v>0</v>
      </c>
      <c r="G334" s="12">
        <v>2</v>
      </c>
      <c r="H334" s="12">
        <v>55</v>
      </c>
      <c r="I334" s="12">
        <v>0</v>
      </c>
      <c r="J334" s="12">
        <v>55</v>
      </c>
      <c r="K334" s="12">
        <v>57</v>
      </c>
      <c r="L334" s="12">
        <v>701</v>
      </c>
      <c r="M334" s="12">
        <v>0</v>
      </c>
      <c r="N334" s="12">
        <v>701</v>
      </c>
      <c r="O334" s="32">
        <v>12745.454545454546</v>
      </c>
      <c r="P334" s="32"/>
    </row>
    <row r="335" spans="1:16" ht="18.600000000000001">
      <c r="A335" s="18" t="s">
        <v>5</v>
      </c>
      <c r="B335" s="54" t="s">
        <v>69</v>
      </c>
      <c r="C335" s="53" t="s">
        <v>70</v>
      </c>
      <c r="D335" s="1" t="s">
        <v>71</v>
      </c>
      <c r="E335" s="12"/>
      <c r="F335" s="12"/>
      <c r="G335" s="12">
        <v>0</v>
      </c>
      <c r="H335" s="12">
        <v>2</v>
      </c>
      <c r="I335" s="12"/>
      <c r="J335" s="12">
        <v>2</v>
      </c>
      <c r="K335" s="12">
        <v>2</v>
      </c>
      <c r="L335" s="12">
        <v>460</v>
      </c>
      <c r="M335" s="12"/>
      <c r="N335" s="12">
        <v>460</v>
      </c>
      <c r="O335" s="32">
        <v>230000</v>
      </c>
      <c r="P335" s="32"/>
    </row>
    <row r="336" spans="1:16" ht="18.600000000000001">
      <c r="A336" s="18" t="s">
        <v>5</v>
      </c>
      <c r="B336" s="54"/>
      <c r="C336" s="54"/>
      <c r="D336" s="1" t="s">
        <v>22</v>
      </c>
      <c r="E336" s="12"/>
      <c r="F336" s="12"/>
      <c r="G336" s="12">
        <v>0</v>
      </c>
      <c r="H336" s="12">
        <v>30</v>
      </c>
      <c r="I336" s="12"/>
      <c r="J336" s="12">
        <v>30</v>
      </c>
      <c r="K336" s="12">
        <v>30</v>
      </c>
      <c r="L336" s="12">
        <v>4500</v>
      </c>
      <c r="M336" s="12"/>
      <c r="N336" s="12">
        <v>4500</v>
      </c>
      <c r="O336" s="32">
        <v>150000</v>
      </c>
      <c r="P336" s="32"/>
    </row>
    <row r="337" spans="1:16" ht="18.600000000000001">
      <c r="A337" s="18" t="s">
        <v>5</v>
      </c>
      <c r="B337" s="54"/>
      <c r="C337" s="54"/>
      <c r="D337" s="1" t="s">
        <v>23</v>
      </c>
      <c r="E337" s="12"/>
      <c r="F337" s="12"/>
      <c r="G337" s="12">
        <v>0</v>
      </c>
      <c r="H337" s="12">
        <v>176.2</v>
      </c>
      <c r="I337" s="12"/>
      <c r="J337" s="12">
        <v>176.2</v>
      </c>
      <c r="K337" s="12">
        <v>176.2</v>
      </c>
      <c r="L337" s="12">
        <v>30110</v>
      </c>
      <c r="M337" s="12"/>
      <c r="N337" s="12">
        <v>30110</v>
      </c>
      <c r="O337" s="32">
        <v>170885.35754824066</v>
      </c>
      <c r="P337" s="32"/>
    </row>
    <row r="338" spans="1:16" ht="18.600000000000001">
      <c r="A338" s="18" t="s">
        <v>5</v>
      </c>
      <c r="B338" s="54"/>
      <c r="C338" s="54"/>
      <c r="D338" s="1" t="s">
        <v>24</v>
      </c>
      <c r="E338" s="12"/>
      <c r="F338" s="12"/>
      <c r="G338" s="12">
        <v>0</v>
      </c>
      <c r="H338" s="12"/>
      <c r="I338" s="12"/>
      <c r="J338" s="12">
        <v>0</v>
      </c>
      <c r="K338" s="12">
        <v>0</v>
      </c>
      <c r="L338" s="12"/>
      <c r="M338" s="12"/>
      <c r="N338" s="12">
        <v>0</v>
      </c>
      <c r="O338" s="32"/>
      <c r="P338" s="32"/>
    </row>
    <row r="339" spans="1:16" ht="18.600000000000001">
      <c r="A339" s="18" t="s">
        <v>5</v>
      </c>
      <c r="B339" s="54"/>
      <c r="C339" s="54"/>
      <c r="D339" s="1" t="s">
        <v>25</v>
      </c>
      <c r="E339" s="12"/>
      <c r="F339" s="12"/>
      <c r="G339" s="12">
        <v>0</v>
      </c>
      <c r="H339" s="12"/>
      <c r="I339" s="12"/>
      <c r="J339" s="12">
        <v>0</v>
      </c>
      <c r="K339" s="12">
        <v>0</v>
      </c>
      <c r="L339" s="12"/>
      <c r="M339" s="12"/>
      <c r="N339" s="12">
        <v>0</v>
      </c>
      <c r="O339" s="32"/>
      <c r="P339" s="32"/>
    </row>
    <row r="340" spans="1:16" ht="18.600000000000001">
      <c r="A340" s="18" t="s">
        <v>5</v>
      </c>
      <c r="B340" s="54"/>
      <c r="C340" s="55"/>
      <c r="D340" s="9" t="s">
        <v>72</v>
      </c>
      <c r="E340" s="12">
        <v>0</v>
      </c>
      <c r="F340" s="12">
        <v>0</v>
      </c>
      <c r="G340" s="12">
        <v>0</v>
      </c>
      <c r="H340" s="12">
        <v>208.2</v>
      </c>
      <c r="I340" s="12">
        <v>0</v>
      </c>
      <c r="J340" s="12">
        <v>208.2</v>
      </c>
      <c r="K340" s="12">
        <v>208.2</v>
      </c>
      <c r="L340" s="12">
        <v>35070</v>
      </c>
      <c r="M340" s="12">
        <v>0</v>
      </c>
      <c r="N340" s="12">
        <v>35070</v>
      </c>
      <c r="O340" s="32">
        <v>168443.80403458214</v>
      </c>
      <c r="P340" s="32"/>
    </row>
    <row r="341" spans="1:16" ht="18.600000000000001">
      <c r="A341" s="18" t="s">
        <v>5</v>
      </c>
      <c r="B341" s="54"/>
      <c r="C341" s="53" t="s">
        <v>73</v>
      </c>
      <c r="D341" s="1" t="s">
        <v>21</v>
      </c>
      <c r="E341" s="12"/>
      <c r="F341" s="12"/>
      <c r="G341" s="12">
        <v>0</v>
      </c>
      <c r="H341" s="12"/>
      <c r="I341" s="12"/>
      <c r="J341" s="12">
        <v>0</v>
      </c>
      <c r="K341" s="12">
        <v>0</v>
      </c>
      <c r="L341" s="12"/>
      <c r="M341" s="12"/>
      <c r="N341" s="12">
        <v>0</v>
      </c>
      <c r="O341" s="32"/>
      <c r="P341" s="32"/>
    </row>
    <row r="342" spans="1:16" ht="18.600000000000001">
      <c r="A342" s="18" t="s">
        <v>5</v>
      </c>
      <c r="B342" s="54"/>
      <c r="C342" s="54"/>
      <c r="D342" s="1" t="s">
        <v>74</v>
      </c>
      <c r="E342" s="12"/>
      <c r="F342" s="12"/>
      <c r="G342" s="12">
        <v>0</v>
      </c>
      <c r="H342" s="12">
        <v>1</v>
      </c>
      <c r="I342" s="12"/>
      <c r="J342" s="12">
        <v>1</v>
      </c>
      <c r="K342" s="12">
        <v>1</v>
      </c>
      <c r="L342" s="12">
        <v>250</v>
      </c>
      <c r="M342" s="12"/>
      <c r="N342" s="12">
        <v>250</v>
      </c>
      <c r="O342" s="32">
        <v>250000</v>
      </c>
      <c r="P342" s="32"/>
    </row>
    <row r="343" spans="1:16" ht="18.600000000000001">
      <c r="A343" s="18" t="s">
        <v>5</v>
      </c>
      <c r="B343" s="54"/>
      <c r="C343" s="54"/>
      <c r="D343" s="1" t="s">
        <v>75</v>
      </c>
      <c r="E343" s="12"/>
      <c r="F343" s="12"/>
      <c r="G343" s="12">
        <v>0</v>
      </c>
      <c r="H343" s="12"/>
      <c r="I343" s="12"/>
      <c r="J343" s="12">
        <v>0</v>
      </c>
      <c r="K343" s="12">
        <v>0</v>
      </c>
      <c r="L343" s="12"/>
      <c r="M343" s="12"/>
      <c r="N343" s="12">
        <v>0</v>
      </c>
      <c r="O343" s="32"/>
      <c r="P343" s="32"/>
    </row>
    <row r="344" spans="1:16" ht="18.600000000000001">
      <c r="A344" s="18" t="s">
        <v>5</v>
      </c>
      <c r="B344" s="54"/>
      <c r="C344" s="55"/>
      <c r="D344" s="9" t="s">
        <v>76</v>
      </c>
      <c r="E344" s="12">
        <v>0</v>
      </c>
      <c r="F344" s="12">
        <v>0</v>
      </c>
      <c r="G344" s="12">
        <v>0</v>
      </c>
      <c r="H344" s="12">
        <v>1</v>
      </c>
      <c r="I344" s="12">
        <v>0</v>
      </c>
      <c r="J344" s="12">
        <v>1</v>
      </c>
      <c r="K344" s="12">
        <v>1</v>
      </c>
      <c r="L344" s="12">
        <v>250</v>
      </c>
      <c r="M344" s="12">
        <v>0</v>
      </c>
      <c r="N344" s="12">
        <v>250</v>
      </c>
      <c r="O344" s="32"/>
      <c r="P344" s="32"/>
    </row>
    <row r="345" spans="1:16" ht="18.600000000000001">
      <c r="A345" s="18" t="s">
        <v>5</v>
      </c>
      <c r="B345" s="55"/>
      <c r="C345" s="10" t="s">
        <v>77</v>
      </c>
      <c r="D345" s="10"/>
      <c r="E345" s="12">
        <v>0</v>
      </c>
      <c r="F345" s="12">
        <v>0</v>
      </c>
      <c r="G345" s="12">
        <v>0</v>
      </c>
      <c r="H345" s="12">
        <v>209.2</v>
      </c>
      <c r="I345" s="12">
        <v>0</v>
      </c>
      <c r="J345" s="12">
        <v>209.2</v>
      </c>
      <c r="K345" s="12">
        <v>209.2</v>
      </c>
      <c r="L345" s="12">
        <v>35320</v>
      </c>
      <c r="M345" s="12">
        <v>0</v>
      </c>
      <c r="N345" s="12">
        <v>35320</v>
      </c>
      <c r="O345" s="32">
        <v>168833.6520076482</v>
      </c>
      <c r="P345" s="32"/>
    </row>
    <row r="346" spans="1:16" ht="18.600000000000001">
      <c r="A346" s="18" t="s">
        <v>5</v>
      </c>
      <c r="B346" s="47" t="s">
        <v>78</v>
      </c>
      <c r="C346" s="1" t="s">
        <v>79</v>
      </c>
      <c r="D346" s="1"/>
      <c r="E346" s="12">
        <v>5</v>
      </c>
      <c r="F346" s="12"/>
      <c r="G346" s="12">
        <v>5</v>
      </c>
      <c r="H346" s="12">
        <v>240</v>
      </c>
      <c r="I346" s="12"/>
      <c r="J346" s="12">
        <v>240</v>
      </c>
      <c r="K346" s="12">
        <v>245</v>
      </c>
      <c r="L346" s="12">
        <v>1.92</v>
      </c>
      <c r="M346" s="12"/>
      <c r="N346" s="12">
        <v>1.92</v>
      </c>
      <c r="O346" s="3">
        <v>8</v>
      </c>
      <c r="P346" s="32"/>
    </row>
    <row r="347" spans="1:16" ht="18.600000000000001">
      <c r="A347" s="18" t="s">
        <v>5</v>
      </c>
      <c r="B347" s="48"/>
      <c r="C347" s="1" t="s">
        <v>80</v>
      </c>
      <c r="D347" s="1"/>
      <c r="E347" s="12">
        <v>22</v>
      </c>
      <c r="F347" s="12"/>
      <c r="G347" s="12">
        <v>22</v>
      </c>
      <c r="H347" s="12">
        <v>10</v>
      </c>
      <c r="I347" s="12"/>
      <c r="J347" s="12">
        <v>10</v>
      </c>
      <c r="K347" s="12">
        <v>32</v>
      </c>
      <c r="L347" s="12">
        <v>40</v>
      </c>
      <c r="M347" s="12"/>
      <c r="N347" s="12">
        <v>40</v>
      </c>
      <c r="O347" s="32">
        <v>4000</v>
      </c>
      <c r="P347" s="32"/>
    </row>
    <row r="348" spans="1:16" ht="18.600000000000001">
      <c r="A348" s="18" t="s">
        <v>5</v>
      </c>
      <c r="B348" s="48"/>
      <c r="C348" s="1" t="s">
        <v>81</v>
      </c>
      <c r="D348" s="1"/>
      <c r="E348" s="12">
        <v>31</v>
      </c>
      <c r="F348" s="12"/>
      <c r="G348" s="12">
        <v>31</v>
      </c>
      <c r="H348" s="12">
        <v>15</v>
      </c>
      <c r="I348" s="12"/>
      <c r="J348" s="12">
        <v>15</v>
      </c>
      <c r="K348" s="12">
        <v>46</v>
      </c>
      <c r="L348" s="12">
        <v>30</v>
      </c>
      <c r="M348" s="12"/>
      <c r="N348" s="12">
        <v>30</v>
      </c>
      <c r="O348" s="32">
        <v>2000</v>
      </c>
      <c r="P348" s="32"/>
    </row>
    <row r="349" spans="1:16" ht="18.600000000000001">
      <c r="A349" s="18" t="s">
        <v>5</v>
      </c>
      <c r="B349" s="48"/>
      <c r="C349" s="1" t="s">
        <v>82</v>
      </c>
      <c r="D349" s="1"/>
      <c r="E349" s="12"/>
      <c r="F349" s="12"/>
      <c r="G349" s="12">
        <v>0</v>
      </c>
      <c r="H349" s="12">
        <v>229</v>
      </c>
      <c r="I349" s="12"/>
      <c r="J349" s="12">
        <v>229</v>
      </c>
      <c r="K349" s="12">
        <v>229</v>
      </c>
      <c r="L349" s="12">
        <v>3129</v>
      </c>
      <c r="M349" s="12"/>
      <c r="N349" s="12">
        <v>3129</v>
      </c>
      <c r="O349" s="32">
        <v>13663.755458515285</v>
      </c>
      <c r="P349" s="32"/>
    </row>
    <row r="350" spans="1:16" ht="18.600000000000001">
      <c r="A350" s="18" t="s">
        <v>5</v>
      </c>
      <c r="B350" s="48"/>
      <c r="C350" s="1" t="s">
        <v>83</v>
      </c>
      <c r="D350" s="1"/>
      <c r="E350" s="12"/>
      <c r="F350" s="12"/>
      <c r="G350" s="12">
        <v>0</v>
      </c>
      <c r="H350" s="12">
        <v>10</v>
      </c>
      <c r="I350" s="12"/>
      <c r="J350" s="12">
        <v>10</v>
      </c>
      <c r="K350" s="12">
        <v>10</v>
      </c>
      <c r="L350" s="12">
        <v>1879</v>
      </c>
      <c r="M350" s="12"/>
      <c r="N350" s="12">
        <v>1879</v>
      </c>
      <c r="O350" s="32">
        <v>187900</v>
      </c>
      <c r="P350" s="32"/>
    </row>
    <row r="351" spans="1:16" ht="18.600000000000001">
      <c r="A351" s="18" t="s">
        <v>5</v>
      </c>
      <c r="B351" s="49"/>
      <c r="C351" s="27" t="s">
        <v>84</v>
      </c>
      <c r="D351" s="28"/>
      <c r="E351" s="12">
        <v>58</v>
      </c>
      <c r="F351" s="12">
        <v>0</v>
      </c>
      <c r="G351" s="12">
        <v>58</v>
      </c>
      <c r="H351" s="12">
        <v>504</v>
      </c>
      <c r="I351" s="12">
        <v>0</v>
      </c>
      <c r="J351" s="12">
        <v>504</v>
      </c>
      <c r="K351" s="12">
        <v>562</v>
      </c>
      <c r="L351" s="12">
        <v>5079.92</v>
      </c>
      <c r="M351" s="12">
        <v>0</v>
      </c>
      <c r="N351" s="12">
        <v>5079.92</v>
      </c>
      <c r="O351" s="32">
        <v>10079.20634920635</v>
      </c>
      <c r="P351" s="32"/>
    </row>
    <row r="352" spans="1:16" ht="18.600000000000001">
      <c r="A352" s="18" t="s">
        <v>5</v>
      </c>
      <c r="B352" s="64" t="s">
        <v>85</v>
      </c>
      <c r="C352" s="65"/>
      <c r="D352" s="66"/>
      <c r="E352" s="12">
        <v>174</v>
      </c>
      <c r="F352" s="12">
        <v>0</v>
      </c>
      <c r="G352" s="12">
        <v>174</v>
      </c>
      <c r="H352" s="12">
        <v>4043.2</v>
      </c>
      <c r="I352" s="12">
        <v>36</v>
      </c>
      <c r="J352" s="12">
        <v>4079.2</v>
      </c>
      <c r="K352" s="12">
        <v>4253.2</v>
      </c>
      <c r="L352" s="12">
        <v>62877.919999999998</v>
      </c>
      <c r="M352" s="12">
        <v>64</v>
      </c>
      <c r="N352" s="12">
        <v>62941.919999999998</v>
      </c>
      <c r="O352" s="32"/>
      <c r="P352" s="32"/>
    </row>
    <row r="353" spans="1:16" ht="18.600000000000001">
      <c r="A353" s="18" t="s">
        <v>6</v>
      </c>
      <c r="B353" s="57" t="s">
        <v>26</v>
      </c>
      <c r="C353" s="58"/>
      <c r="D353" s="59"/>
      <c r="E353" s="63" t="s">
        <v>27</v>
      </c>
      <c r="F353" s="63"/>
      <c r="G353" s="63"/>
      <c r="H353" s="63" t="s">
        <v>28</v>
      </c>
      <c r="I353" s="63"/>
      <c r="J353" s="63"/>
      <c r="K353" s="63" t="s">
        <v>29</v>
      </c>
      <c r="L353" s="63" t="s">
        <v>30</v>
      </c>
      <c r="M353" s="63"/>
      <c r="N353" s="63"/>
      <c r="O353" s="63" t="s">
        <v>31</v>
      </c>
      <c r="P353" s="63"/>
    </row>
    <row r="354" spans="1:16" ht="18.600000000000001">
      <c r="A354" s="18" t="s">
        <v>6</v>
      </c>
      <c r="B354" s="60"/>
      <c r="C354" s="61"/>
      <c r="D354" s="62"/>
      <c r="E354" s="32" t="s">
        <v>32</v>
      </c>
      <c r="F354" s="32" t="s">
        <v>33</v>
      </c>
      <c r="G354" s="32" t="s">
        <v>0</v>
      </c>
      <c r="H354" s="32" t="s">
        <v>32</v>
      </c>
      <c r="I354" s="32" t="s">
        <v>33</v>
      </c>
      <c r="J354" s="32" t="s">
        <v>0</v>
      </c>
      <c r="K354" s="63"/>
      <c r="L354" s="32" t="s">
        <v>32</v>
      </c>
      <c r="M354" s="32" t="s">
        <v>33</v>
      </c>
      <c r="N354" s="32" t="s">
        <v>0</v>
      </c>
      <c r="O354" s="32" t="s">
        <v>32</v>
      </c>
      <c r="P354" s="32" t="s">
        <v>33</v>
      </c>
    </row>
    <row r="355" spans="1:16" ht="18.600000000000001">
      <c r="A355" s="18" t="s">
        <v>6</v>
      </c>
      <c r="B355" s="46" t="s">
        <v>34</v>
      </c>
      <c r="C355" s="30" t="s">
        <v>35</v>
      </c>
      <c r="D355" s="31"/>
      <c r="E355" s="12">
        <v>6</v>
      </c>
      <c r="F355" s="12"/>
      <c r="G355" s="12">
        <v>6</v>
      </c>
      <c r="H355" s="12">
        <v>37</v>
      </c>
      <c r="I355" s="12"/>
      <c r="J355" s="12">
        <v>37</v>
      </c>
      <c r="K355" s="12">
        <v>43</v>
      </c>
      <c r="L355" s="12">
        <v>33</v>
      </c>
      <c r="M355" s="12"/>
      <c r="N355" s="12">
        <v>33</v>
      </c>
      <c r="O355" s="32">
        <v>891.89189189189187</v>
      </c>
      <c r="P355" s="32"/>
    </row>
    <row r="356" spans="1:16" ht="18.600000000000001">
      <c r="A356" s="18" t="s">
        <v>6</v>
      </c>
      <c r="B356" s="46"/>
      <c r="C356" s="30" t="s">
        <v>36</v>
      </c>
      <c r="D356" s="31"/>
      <c r="E356" s="12"/>
      <c r="F356" s="12"/>
      <c r="G356" s="12">
        <v>0</v>
      </c>
      <c r="H356" s="12">
        <v>3</v>
      </c>
      <c r="I356" s="12"/>
      <c r="J356" s="12">
        <v>3</v>
      </c>
      <c r="K356" s="12">
        <v>3</v>
      </c>
      <c r="L356" s="12">
        <v>2</v>
      </c>
      <c r="M356" s="12"/>
      <c r="N356" s="12">
        <v>2</v>
      </c>
      <c r="O356" s="32">
        <v>666.66666666666663</v>
      </c>
      <c r="P356" s="32"/>
    </row>
    <row r="357" spans="1:16" ht="18.600000000000001">
      <c r="A357" s="18" t="s">
        <v>6</v>
      </c>
      <c r="B357" s="46"/>
      <c r="C357" s="30" t="s">
        <v>37</v>
      </c>
      <c r="D357" s="31"/>
      <c r="E357" s="12">
        <v>3</v>
      </c>
      <c r="F357" s="12"/>
      <c r="G357" s="12">
        <v>3</v>
      </c>
      <c r="H357" s="12">
        <v>5.9</v>
      </c>
      <c r="I357" s="12"/>
      <c r="J357" s="12">
        <v>5.9</v>
      </c>
      <c r="K357" s="12">
        <v>8.9</v>
      </c>
      <c r="L357" s="12">
        <v>4</v>
      </c>
      <c r="M357" s="12"/>
      <c r="N357" s="12">
        <v>4</v>
      </c>
      <c r="O357" s="32">
        <v>677.96610169491521</v>
      </c>
      <c r="P357" s="32"/>
    </row>
    <row r="358" spans="1:16" ht="18.600000000000001">
      <c r="A358" s="18" t="s">
        <v>6</v>
      </c>
      <c r="B358" s="46"/>
      <c r="C358" s="30" t="s">
        <v>38</v>
      </c>
      <c r="D358" s="31"/>
      <c r="E358" s="12">
        <v>9</v>
      </c>
      <c r="F358" s="12">
        <v>0</v>
      </c>
      <c r="G358" s="12">
        <v>9</v>
      </c>
      <c r="H358" s="12">
        <v>45.9</v>
      </c>
      <c r="I358" s="12">
        <v>0</v>
      </c>
      <c r="J358" s="12">
        <v>45.9</v>
      </c>
      <c r="K358" s="12">
        <v>54.9</v>
      </c>
      <c r="L358" s="12">
        <v>39</v>
      </c>
      <c r="M358" s="12">
        <v>0</v>
      </c>
      <c r="N358" s="12">
        <v>39</v>
      </c>
      <c r="O358" s="32">
        <v>849.67320261437908</v>
      </c>
      <c r="P358" s="32"/>
    </row>
    <row r="359" spans="1:16" ht="18.600000000000001">
      <c r="A359" s="18" t="s">
        <v>6</v>
      </c>
      <c r="B359" s="47" t="s">
        <v>39</v>
      </c>
      <c r="C359" s="27" t="s">
        <v>40</v>
      </c>
      <c r="D359" s="28"/>
      <c r="E359" s="12">
        <v>5</v>
      </c>
      <c r="F359" s="12"/>
      <c r="G359" s="12">
        <v>5</v>
      </c>
      <c r="H359" s="12">
        <v>25.5</v>
      </c>
      <c r="I359" s="12"/>
      <c r="J359" s="12">
        <v>25.5</v>
      </c>
      <c r="K359" s="12">
        <v>30.5</v>
      </c>
      <c r="L359" s="12">
        <v>22</v>
      </c>
      <c r="M359" s="12"/>
      <c r="N359" s="12">
        <v>22</v>
      </c>
      <c r="O359" s="32">
        <v>862.74509803921569</v>
      </c>
      <c r="P359" s="32"/>
    </row>
    <row r="360" spans="1:16" ht="18.600000000000001">
      <c r="A360" s="18" t="s">
        <v>6</v>
      </c>
      <c r="B360" s="48" t="s">
        <v>39</v>
      </c>
      <c r="C360" s="30" t="s">
        <v>41</v>
      </c>
      <c r="D360" s="31"/>
      <c r="E360" s="12">
        <v>5.5</v>
      </c>
      <c r="F360" s="12"/>
      <c r="G360" s="12">
        <v>5.5</v>
      </c>
      <c r="H360" s="12">
        <v>17</v>
      </c>
      <c r="I360" s="12"/>
      <c r="J360" s="12">
        <v>17</v>
      </c>
      <c r="K360" s="12">
        <v>22.5</v>
      </c>
      <c r="L360" s="12">
        <v>15</v>
      </c>
      <c r="M360" s="12"/>
      <c r="N360" s="12">
        <v>15</v>
      </c>
      <c r="O360" s="32">
        <v>882.35294117647061</v>
      </c>
      <c r="P360" s="32"/>
    </row>
    <row r="361" spans="1:16" ht="18.600000000000001">
      <c r="A361" s="18" t="s">
        <v>6</v>
      </c>
      <c r="B361" s="48"/>
      <c r="C361" s="30" t="s">
        <v>42</v>
      </c>
      <c r="D361" s="31"/>
      <c r="E361" s="12">
        <v>0</v>
      </c>
      <c r="F361" s="12"/>
      <c r="G361" s="12">
        <v>0</v>
      </c>
      <c r="H361" s="12">
        <v>11</v>
      </c>
      <c r="I361" s="12"/>
      <c r="J361" s="12">
        <v>11</v>
      </c>
      <c r="K361" s="12">
        <v>11</v>
      </c>
      <c r="L361" s="12">
        <v>11</v>
      </c>
      <c r="M361" s="12"/>
      <c r="N361" s="12">
        <v>11</v>
      </c>
      <c r="O361" s="32">
        <v>1000</v>
      </c>
      <c r="P361" s="32"/>
    </row>
    <row r="362" spans="1:16" ht="18.600000000000001">
      <c r="A362" s="18" t="s">
        <v>6</v>
      </c>
      <c r="B362" s="48"/>
      <c r="C362" s="30" t="s">
        <v>43</v>
      </c>
      <c r="D362" s="31"/>
      <c r="E362" s="12">
        <v>1</v>
      </c>
      <c r="F362" s="12"/>
      <c r="G362" s="12">
        <v>1</v>
      </c>
      <c r="H362" s="12">
        <v>15</v>
      </c>
      <c r="I362" s="12"/>
      <c r="J362" s="12">
        <v>15</v>
      </c>
      <c r="K362" s="12">
        <v>16</v>
      </c>
      <c r="L362" s="12">
        <v>13</v>
      </c>
      <c r="M362" s="12"/>
      <c r="N362" s="12">
        <v>13</v>
      </c>
      <c r="O362" s="32">
        <v>866.66666666666674</v>
      </c>
      <c r="P362" s="32"/>
    </row>
    <row r="363" spans="1:16" ht="18.600000000000001">
      <c r="A363" s="18" t="s">
        <v>6</v>
      </c>
      <c r="B363" s="48"/>
      <c r="C363" s="30" t="s">
        <v>44</v>
      </c>
      <c r="D363" s="31"/>
      <c r="E363" s="12">
        <v>33</v>
      </c>
      <c r="F363" s="12"/>
      <c r="G363" s="12">
        <v>33</v>
      </c>
      <c r="H363" s="12">
        <v>163</v>
      </c>
      <c r="I363" s="12"/>
      <c r="J363" s="12">
        <v>163</v>
      </c>
      <c r="K363" s="12">
        <v>196</v>
      </c>
      <c r="L363" s="12">
        <v>150</v>
      </c>
      <c r="M363" s="12"/>
      <c r="N363" s="12">
        <v>150</v>
      </c>
      <c r="O363" s="32">
        <v>920.24539877300617</v>
      </c>
      <c r="P363" s="32"/>
    </row>
    <row r="364" spans="1:16" ht="18.600000000000001">
      <c r="A364" s="18" t="s">
        <v>6</v>
      </c>
      <c r="B364" s="48"/>
      <c r="C364" s="30" t="s">
        <v>45</v>
      </c>
      <c r="D364" s="31"/>
      <c r="E364" s="12"/>
      <c r="F364" s="12"/>
      <c r="G364" s="12">
        <v>0</v>
      </c>
      <c r="H364" s="12"/>
      <c r="I364" s="12"/>
      <c r="J364" s="12">
        <v>0</v>
      </c>
      <c r="K364" s="12">
        <v>0</v>
      </c>
      <c r="L364" s="12"/>
      <c r="M364" s="12"/>
      <c r="N364" s="12">
        <v>0</v>
      </c>
      <c r="O364" s="32"/>
      <c r="P364" s="32"/>
    </row>
    <row r="365" spans="1:16" ht="18.600000000000001">
      <c r="A365" s="18" t="s">
        <v>6</v>
      </c>
      <c r="B365" s="48"/>
      <c r="C365" s="30" t="s">
        <v>46</v>
      </c>
      <c r="D365" s="31"/>
      <c r="E365" s="12">
        <v>7</v>
      </c>
      <c r="F365" s="12"/>
      <c r="G365" s="12">
        <v>7</v>
      </c>
      <c r="H365" s="12">
        <v>31</v>
      </c>
      <c r="I365" s="12"/>
      <c r="J365" s="12">
        <v>31</v>
      </c>
      <c r="K365" s="12">
        <v>38</v>
      </c>
      <c r="L365" s="12">
        <v>29</v>
      </c>
      <c r="M365" s="12"/>
      <c r="N365" s="12">
        <v>29</v>
      </c>
      <c r="O365" s="32">
        <v>935.48387096774184</v>
      </c>
      <c r="P365" s="32"/>
    </row>
    <row r="366" spans="1:16" ht="18.600000000000001">
      <c r="A366" s="18" t="s">
        <v>6</v>
      </c>
      <c r="B366" s="48"/>
      <c r="C366" s="30" t="s">
        <v>47</v>
      </c>
      <c r="D366" s="31"/>
      <c r="E366" s="12">
        <v>0</v>
      </c>
      <c r="F366" s="12"/>
      <c r="G366" s="12">
        <v>0</v>
      </c>
      <c r="H366" s="12">
        <v>7</v>
      </c>
      <c r="I366" s="12"/>
      <c r="J366" s="12">
        <v>7</v>
      </c>
      <c r="K366" s="12">
        <v>7</v>
      </c>
      <c r="L366" s="12">
        <v>7</v>
      </c>
      <c r="M366" s="12"/>
      <c r="N366" s="12">
        <v>7</v>
      </c>
      <c r="O366" s="32">
        <v>1000</v>
      </c>
      <c r="P366" s="32"/>
    </row>
    <row r="367" spans="1:16" ht="18.600000000000001">
      <c r="A367" s="18" t="s">
        <v>6</v>
      </c>
      <c r="B367" s="49"/>
      <c r="C367" s="27" t="s">
        <v>48</v>
      </c>
      <c r="D367" s="27"/>
      <c r="E367" s="12">
        <v>51.5</v>
      </c>
      <c r="F367" s="12">
        <v>0</v>
      </c>
      <c r="G367" s="12">
        <v>51.5</v>
      </c>
      <c r="H367" s="12">
        <v>269.5</v>
      </c>
      <c r="I367" s="12">
        <v>0</v>
      </c>
      <c r="J367" s="12">
        <v>269.5</v>
      </c>
      <c r="K367" s="12">
        <v>321</v>
      </c>
      <c r="L367" s="12">
        <v>247</v>
      </c>
      <c r="M367" s="12">
        <v>0</v>
      </c>
      <c r="N367" s="12">
        <v>247</v>
      </c>
      <c r="O367" s="32">
        <v>916.51205936920223</v>
      </c>
      <c r="P367" s="32"/>
    </row>
    <row r="368" spans="1:16" ht="18.600000000000001">
      <c r="A368" s="18" t="s">
        <v>6</v>
      </c>
      <c r="B368" s="50" t="s">
        <v>49</v>
      </c>
      <c r="C368" s="27" t="s">
        <v>50</v>
      </c>
      <c r="D368" s="28"/>
      <c r="E368" s="12">
        <v>0</v>
      </c>
      <c r="F368" s="12"/>
      <c r="G368" s="12">
        <v>0</v>
      </c>
      <c r="H368" s="12">
        <v>3</v>
      </c>
      <c r="I368" s="12"/>
      <c r="J368" s="12">
        <v>3</v>
      </c>
      <c r="K368" s="12">
        <v>3</v>
      </c>
      <c r="L368" s="12">
        <v>30</v>
      </c>
      <c r="M368" s="12"/>
      <c r="N368" s="12">
        <v>30</v>
      </c>
      <c r="O368" s="32">
        <v>10000</v>
      </c>
      <c r="P368" s="32"/>
    </row>
    <row r="369" spans="1:16" ht="18.600000000000001">
      <c r="A369" s="18" t="s">
        <v>6</v>
      </c>
      <c r="B369" s="51" t="s">
        <v>49</v>
      </c>
      <c r="C369" s="27" t="s">
        <v>51</v>
      </c>
      <c r="D369" s="28"/>
      <c r="E369" s="12"/>
      <c r="F369" s="12"/>
      <c r="G369" s="12">
        <v>0</v>
      </c>
      <c r="H369" s="12"/>
      <c r="I369" s="12"/>
      <c r="J369" s="12">
        <v>0</v>
      </c>
      <c r="K369" s="12">
        <v>0</v>
      </c>
      <c r="L369" s="12"/>
      <c r="M369" s="12"/>
      <c r="N369" s="12">
        <v>0</v>
      </c>
      <c r="O369" s="32"/>
      <c r="P369" s="32"/>
    </row>
    <row r="370" spans="1:16" ht="18.600000000000001">
      <c r="A370" s="18" t="s">
        <v>6</v>
      </c>
      <c r="B370" s="52"/>
      <c r="C370" s="8" t="s">
        <v>52</v>
      </c>
      <c r="D370" s="28"/>
      <c r="E370" s="12">
        <v>0</v>
      </c>
      <c r="F370" s="12">
        <v>0</v>
      </c>
      <c r="G370" s="12">
        <v>0</v>
      </c>
      <c r="H370" s="12">
        <v>3</v>
      </c>
      <c r="I370" s="12">
        <v>0</v>
      </c>
      <c r="J370" s="12">
        <v>3</v>
      </c>
      <c r="K370" s="12">
        <v>3</v>
      </c>
      <c r="L370" s="12">
        <v>30</v>
      </c>
      <c r="M370" s="12">
        <v>0</v>
      </c>
      <c r="N370" s="12">
        <v>30</v>
      </c>
      <c r="O370" s="32">
        <v>10000</v>
      </c>
      <c r="P370" s="32"/>
    </row>
    <row r="371" spans="1:16" ht="18.600000000000001">
      <c r="A371" s="18" t="s">
        <v>6</v>
      </c>
      <c r="B371" s="47" t="s">
        <v>53</v>
      </c>
      <c r="C371" s="27" t="s">
        <v>54</v>
      </c>
      <c r="D371" s="28"/>
      <c r="E371" s="12"/>
      <c r="F371" s="12"/>
      <c r="G371" s="12">
        <v>0</v>
      </c>
      <c r="H371" s="12"/>
      <c r="I371" s="12"/>
      <c r="J371" s="12">
        <v>0</v>
      </c>
      <c r="K371" s="12">
        <v>0</v>
      </c>
      <c r="L371" s="12"/>
      <c r="M371" s="12"/>
      <c r="N371" s="12">
        <v>0</v>
      </c>
      <c r="O371" s="32"/>
      <c r="P371" s="32"/>
    </row>
    <row r="372" spans="1:16" ht="18.600000000000001">
      <c r="A372" s="18" t="s">
        <v>6</v>
      </c>
      <c r="B372" s="48"/>
      <c r="C372" s="27" t="s">
        <v>55</v>
      </c>
      <c r="D372" s="28"/>
      <c r="E372" s="12">
        <v>378</v>
      </c>
      <c r="F372" s="12">
        <v>389</v>
      </c>
      <c r="G372" s="12">
        <v>767</v>
      </c>
      <c r="H372" s="12">
        <v>515</v>
      </c>
      <c r="I372" s="12">
        <v>429</v>
      </c>
      <c r="J372" s="12">
        <v>944</v>
      </c>
      <c r="K372" s="12">
        <v>1711</v>
      </c>
      <c r="L372" s="12">
        <v>650</v>
      </c>
      <c r="M372" s="12">
        <v>420</v>
      </c>
      <c r="N372" s="12">
        <v>1070</v>
      </c>
      <c r="O372" s="32">
        <v>1262.1359223300972</v>
      </c>
      <c r="P372" s="32">
        <v>979.0209790209791</v>
      </c>
    </row>
    <row r="373" spans="1:16" ht="18.600000000000001">
      <c r="A373" s="18" t="s">
        <v>6</v>
      </c>
      <c r="B373" s="48"/>
      <c r="C373" s="27" t="s">
        <v>56</v>
      </c>
      <c r="D373" s="28"/>
      <c r="E373" s="12">
        <v>17</v>
      </c>
      <c r="F373" s="12"/>
      <c r="G373" s="12">
        <v>17</v>
      </c>
      <c r="H373" s="12">
        <v>33</v>
      </c>
      <c r="I373" s="12"/>
      <c r="J373" s="12">
        <v>33</v>
      </c>
      <c r="K373" s="12">
        <v>50</v>
      </c>
      <c r="L373" s="12">
        <v>115</v>
      </c>
      <c r="M373" s="12"/>
      <c r="N373" s="12">
        <v>115</v>
      </c>
      <c r="O373" s="32">
        <v>3484.848484848485</v>
      </c>
      <c r="P373" s="32"/>
    </row>
    <row r="374" spans="1:16" ht="18.600000000000001">
      <c r="A374" s="18" t="s">
        <v>6</v>
      </c>
      <c r="B374" s="48"/>
      <c r="C374" s="27" t="s">
        <v>57</v>
      </c>
      <c r="D374" s="28"/>
      <c r="E374" s="12"/>
      <c r="F374" s="12"/>
      <c r="G374" s="12">
        <v>0</v>
      </c>
      <c r="H374" s="12"/>
      <c r="I374" s="12"/>
      <c r="J374" s="12">
        <v>0</v>
      </c>
      <c r="K374" s="12">
        <v>0</v>
      </c>
      <c r="L374" s="12"/>
      <c r="M374" s="12"/>
      <c r="N374" s="12">
        <v>0</v>
      </c>
      <c r="O374" s="32"/>
      <c r="P374" s="32"/>
    </row>
    <row r="375" spans="1:16" ht="18.600000000000001">
      <c r="A375" s="18" t="s">
        <v>6</v>
      </c>
      <c r="B375" s="49"/>
      <c r="C375" s="27" t="s">
        <v>58</v>
      </c>
      <c r="D375" s="28"/>
      <c r="E375" s="12">
        <v>395</v>
      </c>
      <c r="F375" s="12">
        <v>389</v>
      </c>
      <c r="G375" s="12">
        <v>784</v>
      </c>
      <c r="H375" s="12">
        <v>548</v>
      </c>
      <c r="I375" s="12">
        <v>429</v>
      </c>
      <c r="J375" s="12">
        <v>977</v>
      </c>
      <c r="K375" s="12">
        <v>1761</v>
      </c>
      <c r="L375" s="12">
        <v>765</v>
      </c>
      <c r="M375" s="12">
        <v>420</v>
      </c>
      <c r="N375" s="12">
        <v>1185</v>
      </c>
      <c r="O375" s="32">
        <v>1395.9854014598541</v>
      </c>
      <c r="P375" s="32">
        <v>979.0209790209791</v>
      </c>
    </row>
    <row r="376" spans="1:16" ht="18.600000000000001">
      <c r="A376" s="18" t="s">
        <v>6</v>
      </c>
      <c r="B376" s="50" t="s">
        <v>89</v>
      </c>
      <c r="C376" s="27" t="s">
        <v>59</v>
      </c>
      <c r="D376" s="28"/>
      <c r="E376" s="12">
        <v>1.4</v>
      </c>
      <c r="F376" s="12"/>
      <c r="G376" s="12">
        <v>1.4</v>
      </c>
      <c r="H376" s="12"/>
      <c r="I376" s="12"/>
      <c r="J376" s="12">
        <v>0</v>
      </c>
      <c r="K376" s="12">
        <v>1.4</v>
      </c>
      <c r="L376" s="12"/>
      <c r="M376" s="12"/>
      <c r="N376" s="12">
        <v>0</v>
      </c>
      <c r="O376" s="32"/>
      <c r="P376" s="32"/>
    </row>
    <row r="377" spans="1:16" ht="18.600000000000001">
      <c r="A377" s="18" t="s">
        <v>6</v>
      </c>
      <c r="B377" s="51"/>
      <c r="C377" s="27" t="s">
        <v>60</v>
      </c>
      <c r="D377" s="28"/>
      <c r="E377" s="12"/>
      <c r="F377" s="12"/>
      <c r="G377" s="12">
        <v>0</v>
      </c>
      <c r="H377" s="12"/>
      <c r="I377" s="12"/>
      <c r="J377" s="12">
        <v>0</v>
      </c>
      <c r="K377" s="12">
        <v>0</v>
      </c>
      <c r="L377" s="12"/>
      <c r="M377" s="12"/>
      <c r="N377" s="12">
        <v>0</v>
      </c>
      <c r="O377" s="32"/>
      <c r="P377" s="32"/>
    </row>
    <row r="378" spans="1:16" ht="18.600000000000001">
      <c r="A378" s="18" t="s">
        <v>6</v>
      </c>
      <c r="B378" s="52"/>
      <c r="C378" s="27" t="s">
        <v>61</v>
      </c>
      <c r="D378" s="28"/>
      <c r="E378" s="12">
        <v>1.4</v>
      </c>
      <c r="F378" s="12">
        <v>0</v>
      </c>
      <c r="G378" s="12">
        <v>1.4</v>
      </c>
      <c r="H378" s="12">
        <v>0</v>
      </c>
      <c r="I378" s="12">
        <v>0</v>
      </c>
      <c r="J378" s="12">
        <v>0</v>
      </c>
      <c r="K378" s="12">
        <v>1.4</v>
      </c>
      <c r="L378" s="12">
        <v>0</v>
      </c>
      <c r="M378" s="12">
        <v>0</v>
      </c>
      <c r="N378" s="12">
        <v>0</v>
      </c>
      <c r="O378" s="32"/>
      <c r="P378" s="32"/>
    </row>
    <row r="379" spans="1:16" ht="18.600000000000001">
      <c r="A379" s="18" t="s">
        <v>6</v>
      </c>
      <c r="B379" s="53" t="s">
        <v>62</v>
      </c>
      <c r="C379" s="27" t="s">
        <v>63</v>
      </c>
      <c r="D379" s="28"/>
      <c r="E379" s="12"/>
      <c r="F379" s="12"/>
      <c r="G379" s="12">
        <v>0</v>
      </c>
      <c r="H379" s="12"/>
      <c r="I379" s="12"/>
      <c r="J379" s="12">
        <v>0</v>
      </c>
      <c r="K379" s="12">
        <v>0</v>
      </c>
      <c r="L379" s="12"/>
      <c r="M379" s="12"/>
      <c r="N379" s="12">
        <v>0</v>
      </c>
      <c r="O379" s="32"/>
      <c r="P379" s="32"/>
    </row>
    <row r="380" spans="1:16" ht="18.600000000000001">
      <c r="A380" s="18" t="s">
        <v>6</v>
      </c>
      <c r="B380" s="54"/>
      <c r="C380" s="27" t="s">
        <v>64</v>
      </c>
      <c r="D380" s="28"/>
      <c r="E380" s="12"/>
      <c r="F380" s="12"/>
      <c r="G380" s="12">
        <v>0</v>
      </c>
      <c r="H380" s="12"/>
      <c r="I380" s="12"/>
      <c r="J380" s="12">
        <v>0</v>
      </c>
      <c r="K380" s="12">
        <v>0</v>
      </c>
      <c r="L380" s="12"/>
      <c r="M380" s="12"/>
      <c r="N380" s="12">
        <v>0</v>
      </c>
      <c r="O380" s="32"/>
      <c r="P380" s="32"/>
    </row>
    <row r="381" spans="1:16" ht="18.600000000000001">
      <c r="A381" s="18" t="s">
        <v>6</v>
      </c>
      <c r="B381" s="54"/>
      <c r="C381" s="27" t="s">
        <v>65</v>
      </c>
      <c r="D381" s="28"/>
      <c r="E381" s="12"/>
      <c r="F381" s="12"/>
      <c r="G381" s="12">
        <v>0</v>
      </c>
      <c r="H381" s="12"/>
      <c r="I381" s="12"/>
      <c r="J381" s="12">
        <v>0</v>
      </c>
      <c r="K381" s="12">
        <v>0</v>
      </c>
      <c r="L381" s="12"/>
      <c r="M381" s="12"/>
      <c r="N381" s="12">
        <v>0</v>
      </c>
      <c r="O381" s="32"/>
      <c r="P381" s="32"/>
    </row>
    <row r="382" spans="1:16" ht="18.600000000000001">
      <c r="A382" s="18" t="s">
        <v>6</v>
      </c>
      <c r="B382" s="54"/>
      <c r="C382" s="27" t="s">
        <v>66</v>
      </c>
      <c r="D382" s="28"/>
      <c r="E382" s="12"/>
      <c r="F382" s="12"/>
      <c r="G382" s="12">
        <v>0</v>
      </c>
      <c r="H382" s="12"/>
      <c r="I382" s="12"/>
      <c r="J382" s="12">
        <v>0</v>
      </c>
      <c r="K382" s="12">
        <v>0</v>
      </c>
      <c r="L382" s="12"/>
      <c r="M382" s="12"/>
      <c r="N382" s="12">
        <v>0</v>
      </c>
      <c r="O382" s="32"/>
      <c r="P382" s="32"/>
    </row>
    <row r="383" spans="1:16" ht="18.600000000000001">
      <c r="A383" s="18" t="s">
        <v>6</v>
      </c>
      <c r="B383" s="54"/>
      <c r="C383" s="27" t="s">
        <v>67</v>
      </c>
      <c r="D383" s="28"/>
      <c r="E383" s="12"/>
      <c r="F383" s="12"/>
      <c r="G383" s="12">
        <v>0</v>
      </c>
      <c r="H383" s="12"/>
      <c r="I383" s="12"/>
      <c r="J383" s="12">
        <v>0</v>
      </c>
      <c r="K383" s="12">
        <v>0</v>
      </c>
      <c r="L383" s="12"/>
      <c r="M383" s="12"/>
      <c r="N383" s="12">
        <v>0</v>
      </c>
      <c r="O383" s="32"/>
      <c r="P383" s="32"/>
    </row>
    <row r="384" spans="1:16" ht="18.600000000000001">
      <c r="A384" s="18" t="s">
        <v>6</v>
      </c>
      <c r="B384" s="55"/>
      <c r="C384" s="27" t="s">
        <v>68</v>
      </c>
      <c r="D384" s="28"/>
      <c r="E384" s="12">
        <v>0</v>
      </c>
      <c r="F384" s="12">
        <v>0</v>
      </c>
      <c r="G384" s="12">
        <v>0</v>
      </c>
      <c r="H384" s="12">
        <v>0</v>
      </c>
      <c r="I384" s="12">
        <v>0</v>
      </c>
      <c r="J384" s="12">
        <v>0</v>
      </c>
      <c r="K384" s="12">
        <v>0</v>
      </c>
      <c r="L384" s="12">
        <v>0</v>
      </c>
      <c r="M384" s="12">
        <v>0</v>
      </c>
      <c r="N384" s="12">
        <v>0</v>
      </c>
      <c r="O384" s="32"/>
      <c r="P384" s="32"/>
    </row>
    <row r="385" spans="1:16" ht="18.600000000000001">
      <c r="A385" s="18" t="s">
        <v>6</v>
      </c>
      <c r="B385" s="54" t="s">
        <v>69</v>
      </c>
      <c r="C385" s="53" t="s">
        <v>70</v>
      </c>
      <c r="D385" s="1" t="s">
        <v>71</v>
      </c>
      <c r="E385" s="12"/>
      <c r="F385" s="12"/>
      <c r="G385" s="12">
        <v>0</v>
      </c>
      <c r="H385" s="12">
        <v>1</v>
      </c>
      <c r="I385" s="12"/>
      <c r="J385" s="12">
        <v>1</v>
      </c>
      <c r="K385" s="12">
        <v>1</v>
      </c>
      <c r="L385" s="12">
        <v>250</v>
      </c>
      <c r="M385" s="12"/>
      <c r="N385" s="12">
        <v>250</v>
      </c>
      <c r="O385" s="32"/>
      <c r="P385" s="32"/>
    </row>
    <row r="386" spans="1:16" ht="18.600000000000001">
      <c r="A386" s="18" t="s">
        <v>6</v>
      </c>
      <c r="B386" s="54"/>
      <c r="C386" s="54"/>
      <c r="D386" s="1" t="s">
        <v>22</v>
      </c>
      <c r="E386" s="12"/>
      <c r="F386" s="12"/>
      <c r="G386" s="12">
        <v>0</v>
      </c>
      <c r="H386" s="12">
        <v>2.1</v>
      </c>
      <c r="I386" s="12"/>
      <c r="J386" s="12">
        <v>2.1</v>
      </c>
      <c r="K386" s="12">
        <v>2.1</v>
      </c>
      <c r="L386" s="12">
        <v>323</v>
      </c>
      <c r="M386" s="12"/>
      <c r="N386" s="12">
        <v>323</v>
      </c>
      <c r="O386" s="32">
        <v>153809.52380952379</v>
      </c>
      <c r="P386" s="32"/>
    </row>
    <row r="387" spans="1:16" ht="18.600000000000001">
      <c r="A387" s="18" t="s">
        <v>6</v>
      </c>
      <c r="B387" s="54"/>
      <c r="C387" s="54"/>
      <c r="D387" s="1" t="s">
        <v>23</v>
      </c>
      <c r="E387" s="12"/>
      <c r="F387" s="12"/>
      <c r="G387" s="12">
        <v>0</v>
      </c>
      <c r="H387" s="12">
        <v>4</v>
      </c>
      <c r="I387" s="12"/>
      <c r="J387" s="12">
        <v>4</v>
      </c>
      <c r="K387" s="12">
        <v>4</v>
      </c>
      <c r="L387" s="12">
        <v>600</v>
      </c>
      <c r="M387" s="12"/>
      <c r="N387" s="12">
        <v>600</v>
      </c>
      <c r="O387" s="32">
        <v>150000</v>
      </c>
      <c r="P387" s="32"/>
    </row>
    <row r="388" spans="1:16" ht="18.600000000000001">
      <c r="A388" s="18" t="s">
        <v>6</v>
      </c>
      <c r="B388" s="54"/>
      <c r="C388" s="54"/>
      <c r="D388" s="1" t="s">
        <v>24</v>
      </c>
      <c r="E388" s="12"/>
      <c r="F388" s="12"/>
      <c r="G388" s="12">
        <v>0</v>
      </c>
      <c r="H388" s="12"/>
      <c r="I388" s="12"/>
      <c r="J388" s="12">
        <v>0</v>
      </c>
      <c r="K388" s="12">
        <v>0</v>
      </c>
      <c r="L388" s="12"/>
      <c r="M388" s="12"/>
      <c r="N388" s="12">
        <v>0</v>
      </c>
      <c r="O388" s="32"/>
      <c r="P388" s="32"/>
    </row>
    <row r="389" spans="1:16" ht="18.600000000000001">
      <c r="A389" s="18" t="s">
        <v>6</v>
      </c>
      <c r="B389" s="54"/>
      <c r="C389" s="54"/>
      <c r="D389" s="1" t="s">
        <v>25</v>
      </c>
      <c r="E389" s="12"/>
      <c r="F389" s="12"/>
      <c r="G389" s="12">
        <v>0</v>
      </c>
      <c r="H389" s="12"/>
      <c r="I389" s="12"/>
      <c r="J389" s="12">
        <v>0</v>
      </c>
      <c r="K389" s="12">
        <v>0</v>
      </c>
      <c r="L389" s="12"/>
      <c r="M389" s="12"/>
      <c r="N389" s="12">
        <v>0</v>
      </c>
      <c r="O389" s="32"/>
      <c r="P389" s="32"/>
    </row>
    <row r="390" spans="1:16" ht="18.600000000000001">
      <c r="A390" s="18" t="s">
        <v>6</v>
      </c>
      <c r="B390" s="54"/>
      <c r="C390" s="55"/>
      <c r="D390" s="9" t="s">
        <v>72</v>
      </c>
      <c r="E390" s="12">
        <v>0</v>
      </c>
      <c r="F390" s="12">
        <v>0</v>
      </c>
      <c r="G390" s="12">
        <v>0</v>
      </c>
      <c r="H390" s="12">
        <v>7.1</v>
      </c>
      <c r="I390" s="12">
        <v>0</v>
      </c>
      <c r="J390" s="12">
        <v>7.1</v>
      </c>
      <c r="K390" s="12">
        <v>7.1</v>
      </c>
      <c r="L390" s="12">
        <v>1173</v>
      </c>
      <c r="M390" s="12">
        <v>0</v>
      </c>
      <c r="N390" s="12">
        <v>1173</v>
      </c>
      <c r="O390" s="32">
        <v>165211.26760563382</v>
      </c>
      <c r="P390" s="32"/>
    </row>
    <row r="391" spans="1:16" ht="18.600000000000001">
      <c r="A391" s="18" t="s">
        <v>6</v>
      </c>
      <c r="B391" s="54"/>
      <c r="C391" s="53" t="s">
        <v>73</v>
      </c>
      <c r="D391" s="1" t="s">
        <v>21</v>
      </c>
      <c r="E391" s="12"/>
      <c r="F391" s="12"/>
      <c r="G391" s="12">
        <v>0</v>
      </c>
      <c r="H391" s="12"/>
      <c r="I391" s="12"/>
      <c r="J391" s="12">
        <v>0</v>
      </c>
      <c r="K391" s="12">
        <v>0</v>
      </c>
      <c r="L391" s="12"/>
      <c r="M391" s="12"/>
      <c r="N391" s="12">
        <v>0</v>
      </c>
      <c r="O391" s="32"/>
      <c r="P391" s="32"/>
    </row>
    <row r="392" spans="1:16" ht="18.600000000000001">
      <c r="A392" s="18" t="s">
        <v>6</v>
      </c>
      <c r="B392" s="54"/>
      <c r="C392" s="54"/>
      <c r="D392" s="1" t="s">
        <v>74</v>
      </c>
      <c r="E392" s="12"/>
      <c r="F392" s="12"/>
      <c r="G392" s="12">
        <v>0</v>
      </c>
      <c r="H392" s="12"/>
      <c r="I392" s="12"/>
      <c r="J392" s="12">
        <v>0</v>
      </c>
      <c r="K392" s="12">
        <v>0</v>
      </c>
      <c r="L392" s="12"/>
      <c r="M392" s="12"/>
      <c r="N392" s="12">
        <v>0</v>
      </c>
      <c r="O392" s="32"/>
      <c r="P392" s="32"/>
    </row>
    <row r="393" spans="1:16" ht="18.600000000000001">
      <c r="A393" s="18" t="s">
        <v>6</v>
      </c>
      <c r="B393" s="54"/>
      <c r="C393" s="54"/>
      <c r="D393" s="1" t="s">
        <v>75</v>
      </c>
      <c r="E393" s="12"/>
      <c r="F393" s="12"/>
      <c r="G393" s="12">
        <v>0</v>
      </c>
      <c r="H393" s="12"/>
      <c r="I393" s="12"/>
      <c r="J393" s="12">
        <v>0</v>
      </c>
      <c r="K393" s="12">
        <v>0</v>
      </c>
      <c r="L393" s="12"/>
      <c r="M393" s="12"/>
      <c r="N393" s="12">
        <v>0</v>
      </c>
      <c r="O393" s="32"/>
      <c r="P393" s="32"/>
    </row>
    <row r="394" spans="1:16" ht="18.600000000000001">
      <c r="A394" s="18" t="s">
        <v>6</v>
      </c>
      <c r="B394" s="54"/>
      <c r="C394" s="55"/>
      <c r="D394" s="9" t="s">
        <v>76</v>
      </c>
      <c r="E394" s="12">
        <v>0</v>
      </c>
      <c r="F394" s="12">
        <v>0</v>
      </c>
      <c r="G394" s="12">
        <v>0</v>
      </c>
      <c r="H394" s="12">
        <v>0</v>
      </c>
      <c r="I394" s="12">
        <v>0</v>
      </c>
      <c r="J394" s="12">
        <v>0</v>
      </c>
      <c r="K394" s="12">
        <v>0</v>
      </c>
      <c r="L394" s="12">
        <v>0</v>
      </c>
      <c r="M394" s="12">
        <v>0</v>
      </c>
      <c r="N394" s="12">
        <v>0</v>
      </c>
      <c r="O394" s="32"/>
      <c r="P394" s="32"/>
    </row>
    <row r="395" spans="1:16" ht="18.600000000000001">
      <c r="A395" s="18" t="s">
        <v>6</v>
      </c>
      <c r="B395" s="55"/>
      <c r="C395" s="10" t="s">
        <v>77</v>
      </c>
      <c r="D395" s="10"/>
      <c r="E395" s="12">
        <v>0</v>
      </c>
      <c r="F395" s="12">
        <v>0</v>
      </c>
      <c r="G395" s="12">
        <v>0</v>
      </c>
      <c r="H395" s="12">
        <v>7.1</v>
      </c>
      <c r="I395" s="12">
        <v>0</v>
      </c>
      <c r="J395" s="12">
        <v>7.1</v>
      </c>
      <c r="K395" s="12">
        <v>7.1</v>
      </c>
      <c r="L395" s="12">
        <v>1173</v>
      </c>
      <c r="M395" s="12">
        <v>0</v>
      </c>
      <c r="N395" s="12">
        <v>1173</v>
      </c>
      <c r="O395" s="32">
        <v>165211.26760563382</v>
      </c>
      <c r="P395" s="32"/>
    </row>
    <row r="396" spans="1:16" ht="18.600000000000001">
      <c r="A396" s="18" t="s">
        <v>6</v>
      </c>
      <c r="B396" s="47" t="s">
        <v>78</v>
      </c>
      <c r="C396" s="1" t="s">
        <v>79</v>
      </c>
      <c r="D396" s="1"/>
      <c r="E396" s="12">
        <v>7</v>
      </c>
      <c r="F396" s="12"/>
      <c r="G396" s="12">
        <v>7</v>
      </c>
      <c r="H396" s="12">
        <v>15</v>
      </c>
      <c r="I396" s="12"/>
      <c r="J396" s="12">
        <v>15</v>
      </c>
      <c r="K396" s="12">
        <v>22</v>
      </c>
      <c r="L396" s="12">
        <v>0.06</v>
      </c>
      <c r="M396" s="12"/>
      <c r="N396" s="12">
        <v>0.06</v>
      </c>
      <c r="O396" s="3">
        <v>4</v>
      </c>
      <c r="P396" s="32"/>
    </row>
    <row r="397" spans="1:16" ht="18.600000000000001">
      <c r="A397" s="18" t="s">
        <v>6</v>
      </c>
      <c r="B397" s="48"/>
      <c r="C397" s="1" t="s">
        <v>80</v>
      </c>
      <c r="D397" s="1"/>
      <c r="E397" s="12">
        <v>7</v>
      </c>
      <c r="F397" s="12"/>
      <c r="G397" s="12">
        <v>7</v>
      </c>
      <c r="H397" s="12">
        <v>3</v>
      </c>
      <c r="I397" s="12"/>
      <c r="J397" s="12">
        <v>3</v>
      </c>
      <c r="K397" s="12">
        <v>10</v>
      </c>
      <c r="L397" s="12">
        <v>12</v>
      </c>
      <c r="M397" s="12"/>
      <c r="N397" s="12">
        <v>12</v>
      </c>
      <c r="O397" s="32">
        <v>4000</v>
      </c>
      <c r="P397" s="32"/>
    </row>
    <row r="398" spans="1:16" ht="18.600000000000001">
      <c r="A398" s="18" t="s">
        <v>6</v>
      </c>
      <c r="B398" s="48"/>
      <c r="C398" s="1" t="s">
        <v>81</v>
      </c>
      <c r="D398" s="1"/>
      <c r="E398" s="12">
        <v>19</v>
      </c>
      <c r="F398" s="12"/>
      <c r="G398" s="12">
        <v>19</v>
      </c>
      <c r="H398" s="12">
        <v>0</v>
      </c>
      <c r="I398" s="12"/>
      <c r="J398" s="12">
        <v>0</v>
      </c>
      <c r="K398" s="12">
        <v>19</v>
      </c>
      <c r="L398" s="12"/>
      <c r="M398" s="12"/>
      <c r="N398" s="12">
        <v>0</v>
      </c>
      <c r="O398" s="32"/>
      <c r="P398" s="32"/>
    </row>
    <row r="399" spans="1:16" ht="18.600000000000001">
      <c r="A399" s="18" t="s">
        <v>6</v>
      </c>
      <c r="B399" s="48"/>
      <c r="C399" s="1" t="s">
        <v>82</v>
      </c>
      <c r="D399" s="1"/>
      <c r="E399" s="12"/>
      <c r="F399" s="12"/>
      <c r="G399" s="12">
        <v>0</v>
      </c>
      <c r="H399" s="12">
        <v>35</v>
      </c>
      <c r="I399" s="12"/>
      <c r="J399" s="12">
        <v>35</v>
      </c>
      <c r="K399" s="12">
        <v>35</v>
      </c>
      <c r="L399" s="12">
        <v>535</v>
      </c>
      <c r="M399" s="12"/>
      <c r="N399" s="12">
        <v>535</v>
      </c>
      <c r="O399" s="32">
        <v>15285.714285714286</v>
      </c>
      <c r="P399" s="32"/>
    </row>
    <row r="400" spans="1:16" ht="18.600000000000001">
      <c r="A400" s="18" t="s">
        <v>6</v>
      </c>
      <c r="B400" s="48"/>
      <c r="C400" s="1" t="s">
        <v>83</v>
      </c>
      <c r="D400" s="1"/>
      <c r="E400" s="12"/>
      <c r="F400" s="12"/>
      <c r="G400" s="12">
        <v>0</v>
      </c>
      <c r="H400" s="12">
        <v>1</v>
      </c>
      <c r="I400" s="12"/>
      <c r="J400" s="12">
        <v>1</v>
      </c>
      <c r="K400" s="12">
        <v>1</v>
      </c>
      <c r="L400" s="12">
        <v>200</v>
      </c>
      <c r="M400" s="12"/>
      <c r="N400" s="12">
        <v>200</v>
      </c>
      <c r="O400" s="32">
        <v>200000</v>
      </c>
      <c r="P400" s="32"/>
    </row>
    <row r="401" spans="1:16" ht="18.600000000000001">
      <c r="A401" s="18" t="s">
        <v>6</v>
      </c>
      <c r="B401" s="49"/>
      <c r="C401" s="27" t="s">
        <v>84</v>
      </c>
      <c r="D401" s="28"/>
      <c r="E401" s="12">
        <v>33</v>
      </c>
      <c r="F401" s="12">
        <v>0</v>
      </c>
      <c r="G401" s="12">
        <v>33</v>
      </c>
      <c r="H401" s="12">
        <v>54</v>
      </c>
      <c r="I401" s="12">
        <v>0</v>
      </c>
      <c r="J401" s="12">
        <v>54</v>
      </c>
      <c r="K401" s="12">
        <v>87</v>
      </c>
      <c r="L401" s="12">
        <v>747.06</v>
      </c>
      <c r="M401" s="12">
        <v>0</v>
      </c>
      <c r="N401" s="12">
        <v>747.06</v>
      </c>
      <c r="O401" s="32">
        <v>13834.444444444443</v>
      </c>
      <c r="P401" s="32"/>
    </row>
    <row r="402" spans="1:16" ht="18.600000000000001">
      <c r="A402" s="18" t="s">
        <v>6</v>
      </c>
      <c r="B402" s="64" t="s">
        <v>85</v>
      </c>
      <c r="C402" s="65"/>
      <c r="D402" s="66"/>
      <c r="E402" s="12">
        <v>489.9</v>
      </c>
      <c r="F402" s="12">
        <v>389</v>
      </c>
      <c r="G402" s="12">
        <v>878.9</v>
      </c>
      <c r="H402" s="12">
        <v>927.5</v>
      </c>
      <c r="I402" s="12">
        <v>429</v>
      </c>
      <c r="J402" s="12">
        <v>1356.5</v>
      </c>
      <c r="K402" s="12">
        <v>2235.4</v>
      </c>
      <c r="L402" s="12">
        <v>3001.06</v>
      </c>
      <c r="M402" s="12">
        <v>420</v>
      </c>
      <c r="N402" s="12">
        <v>3421.06</v>
      </c>
      <c r="O402" s="32"/>
      <c r="P402" s="32"/>
    </row>
    <row r="403" spans="1:16" ht="18.600000000000001">
      <c r="A403" s="18" t="s">
        <v>7</v>
      </c>
      <c r="B403" s="57" t="s">
        <v>26</v>
      </c>
      <c r="C403" s="58"/>
      <c r="D403" s="59"/>
      <c r="E403" s="63" t="s">
        <v>27</v>
      </c>
      <c r="F403" s="63"/>
      <c r="G403" s="63"/>
      <c r="H403" s="63" t="s">
        <v>28</v>
      </c>
      <c r="I403" s="63"/>
      <c r="J403" s="63"/>
      <c r="K403" s="63" t="s">
        <v>29</v>
      </c>
      <c r="L403" s="63" t="s">
        <v>30</v>
      </c>
      <c r="M403" s="63"/>
      <c r="N403" s="63"/>
      <c r="O403" s="63" t="s">
        <v>31</v>
      </c>
      <c r="P403" s="63"/>
    </row>
    <row r="404" spans="1:16" ht="18.600000000000001">
      <c r="A404" s="18" t="s">
        <v>7</v>
      </c>
      <c r="B404" s="60"/>
      <c r="C404" s="61"/>
      <c r="D404" s="62"/>
      <c r="E404" s="32" t="s">
        <v>32</v>
      </c>
      <c r="F404" s="32" t="s">
        <v>33</v>
      </c>
      <c r="G404" s="32" t="s">
        <v>0</v>
      </c>
      <c r="H404" s="32" t="s">
        <v>32</v>
      </c>
      <c r="I404" s="32" t="s">
        <v>33</v>
      </c>
      <c r="J404" s="32" t="s">
        <v>0</v>
      </c>
      <c r="K404" s="63"/>
      <c r="L404" s="32" t="s">
        <v>32</v>
      </c>
      <c r="M404" s="32" t="s">
        <v>33</v>
      </c>
      <c r="N404" s="32" t="s">
        <v>0</v>
      </c>
      <c r="O404" s="32" t="s">
        <v>32</v>
      </c>
      <c r="P404" s="32" t="s">
        <v>33</v>
      </c>
    </row>
    <row r="405" spans="1:16" ht="18.600000000000001">
      <c r="A405" s="18" t="s">
        <v>7</v>
      </c>
      <c r="B405" s="46" t="s">
        <v>34</v>
      </c>
      <c r="C405" s="30" t="s">
        <v>35</v>
      </c>
      <c r="D405" s="31"/>
      <c r="E405" s="12">
        <v>1</v>
      </c>
      <c r="F405" s="12"/>
      <c r="G405" s="12">
        <v>1</v>
      </c>
      <c r="H405" s="12">
        <v>74</v>
      </c>
      <c r="I405" s="12"/>
      <c r="J405" s="12">
        <v>74</v>
      </c>
      <c r="K405" s="12">
        <v>75</v>
      </c>
      <c r="L405" s="12">
        <v>1110</v>
      </c>
      <c r="M405" s="12"/>
      <c r="N405" s="12">
        <v>1110</v>
      </c>
      <c r="O405" s="32">
        <v>15000</v>
      </c>
      <c r="P405" s="6"/>
    </row>
    <row r="406" spans="1:16" ht="18.600000000000001">
      <c r="A406" s="18" t="s">
        <v>7</v>
      </c>
      <c r="B406" s="46"/>
      <c r="C406" s="30" t="s">
        <v>36</v>
      </c>
      <c r="D406" s="31"/>
      <c r="E406" s="12">
        <v>2</v>
      </c>
      <c r="F406" s="12"/>
      <c r="G406" s="12">
        <v>2</v>
      </c>
      <c r="H406" s="12">
        <v>465</v>
      </c>
      <c r="I406" s="12"/>
      <c r="J406" s="12">
        <v>465</v>
      </c>
      <c r="K406" s="12">
        <v>467</v>
      </c>
      <c r="L406" s="12">
        <v>2325</v>
      </c>
      <c r="M406" s="12"/>
      <c r="N406" s="12">
        <v>2325</v>
      </c>
      <c r="O406" s="32">
        <v>5000</v>
      </c>
      <c r="P406" s="6"/>
    </row>
    <row r="407" spans="1:16" ht="18.600000000000001">
      <c r="A407" s="18" t="s">
        <v>7</v>
      </c>
      <c r="B407" s="46"/>
      <c r="C407" s="30" t="s">
        <v>37</v>
      </c>
      <c r="D407" s="31"/>
      <c r="E407" s="12">
        <v>1</v>
      </c>
      <c r="F407" s="12"/>
      <c r="G407" s="12">
        <v>1</v>
      </c>
      <c r="H407" s="12">
        <v>5</v>
      </c>
      <c r="I407" s="12"/>
      <c r="J407" s="12">
        <v>5</v>
      </c>
      <c r="K407" s="12">
        <v>6</v>
      </c>
      <c r="L407" s="12">
        <v>16</v>
      </c>
      <c r="M407" s="12"/>
      <c r="N407" s="12">
        <v>16</v>
      </c>
      <c r="O407" s="32">
        <v>3200</v>
      </c>
      <c r="P407" s="6"/>
    </row>
    <row r="408" spans="1:16" ht="18.600000000000001">
      <c r="A408" s="18" t="s">
        <v>7</v>
      </c>
      <c r="B408" s="46"/>
      <c r="C408" s="30" t="s">
        <v>38</v>
      </c>
      <c r="D408" s="31"/>
      <c r="E408" s="12">
        <v>4</v>
      </c>
      <c r="F408" s="12">
        <v>0</v>
      </c>
      <c r="G408" s="12">
        <v>4</v>
      </c>
      <c r="H408" s="12">
        <v>544</v>
      </c>
      <c r="I408" s="12">
        <v>0</v>
      </c>
      <c r="J408" s="12">
        <v>544</v>
      </c>
      <c r="K408" s="12">
        <v>548</v>
      </c>
      <c r="L408" s="12">
        <v>3451</v>
      </c>
      <c r="M408" s="12">
        <v>0</v>
      </c>
      <c r="N408" s="12">
        <v>3451</v>
      </c>
      <c r="O408" s="32">
        <v>6343.75</v>
      </c>
      <c r="P408" s="6"/>
    </row>
    <row r="409" spans="1:16" ht="18.600000000000001">
      <c r="A409" s="18" t="s">
        <v>7</v>
      </c>
      <c r="B409" s="47" t="s">
        <v>39</v>
      </c>
      <c r="C409" s="27" t="s">
        <v>40</v>
      </c>
      <c r="D409" s="28"/>
      <c r="E409" s="12">
        <v>3</v>
      </c>
      <c r="F409" s="12"/>
      <c r="G409" s="12">
        <v>3</v>
      </c>
      <c r="H409" s="12">
        <v>236</v>
      </c>
      <c r="I409" s="12"/>
      <c r="J409" s="12">
        <v>236</v>
      </c>
      <c r="K409" s="12">
        <v>239</v>
      </c>
      <c r="L409" s="12">
        <v>1872</v>
      </c>
      <c r="M409" s="12"/>
      <c r="N409" s="12">
        <v>1872</v>
      </c>
      <c r="O409" s="32">
        <v>7932.203389830509</v>
      </c>
      <c r="P409" s="6"/>
    </row>
    <row r="410" spans="1:16" ht="18.600000000000001">
      <c r="A410" s="18" t="s">
        <v>7</v>
      </c>
      <c r="B410" s="48" t="s">
        <v>39</v>
      </c>
      <c r="C410" s="30" t="s">
        <v>41</v>
      </c>
      <c r="D410" s="31"/>
      <c r="E410" s="12">
        <v>1</v>
      </c>
      <c r="F410" s="12"/>
      <c r="G410" s="12">
        <v>1</v>
      </c>
      <c r="H410" s="12">
        <v>63</v>
      </c>
      <c r="I410" s="12"/>
      <c r="J410" s="12">
        <v>63</v>
      </c>
      <c r="K410" s="12">
        <v>64</v>
      </c>
      <c r="L410" s="12">
        <v>630</v>
      </c>
      <c r="M410" s="12"/>
      <c r="N410" s="12">
        <v>630</v>
      </c>
      <c r="O410" s="32">
        <v>10000</v>
      </c>
      <c r="P410" s="6"/>
    </row>
    <row r="411" spans="1:16" ht="18.600000000000001">
      <c r="A411" s="18" t="s">
        <v>7</v>
      </c>
      <c r="B411" s="48"/>
      <c r="C411" s="30" t="s">
        <v>42</v>
      </c>
      <c r="D411" s="31"/>
      <c r="E411" s="12">
        <v>1</v>
      </c>
      <c r="F411" s="12"/>
      <c r="G411" s="12">
        <v>1</v>
      </c>
      <c r="H411" s="12">
        <v>150</v>
      </c>
      <c r="I411" s="12"/>
      <c r="J411" s="12">
        <v>150</v>
      </c>
      <c r="K411" s="12">
        <v>151</v>
      </c>
      <c r="L411" s="12">
        <v>350</v>
      </c>
      <c r="M411" s="12"/>
      <c r="N411" s="12">
        <v>350</v>
      </c>
      <c r="O411" s="32">
        <v>2333.3333333333335</v>
      </c>
      <c r="P411" s="6"/>
    </row>
    <row r="412" spans="1:16" ht="18.600000000000001">
      <c r="A412" s="18" t="s">
        <v>7</v>
      </c>
      <c r="B412" s="48"/>
      <c r="C412" s="30" t="s">
        <v>43</v>
      </c>
      <c r="D412" s="31"/>
      <c r="E412" s="12">
        <v>1</v>
      </c>
      <c r="F412" s="12"/>
      <c r="G412" s="12">
        <v>1</v>
      </c>
      <c r="H412" s="12">
        <v>140</v>
      </c>
      <c r="I412" s="12"/>
      <c r="J412" s="12">
        <v>140</v>
      </c>
      <c r="K412" s="12">
        <v>141</v>
      </c>
      <c r="L412" s="12">
        <v>1260</v>
      </c>
      <c r="M412" s="12"/>
      <c r="N412" s="12">
        <v>1260</v>
      </c>
      <c r="O412" s="32">
        <v>9000</v>
      </c>
      <c r="P412" s="6"/>
    </row>
    <row r="413" spans="1:16" ht="18.600000000000001">
      <c r="A413" s="18" t="s">
        <v>7</v>
      </c>
      <c r="B413" s="48"/>
      <c r="C413" s="30" t="s">
        <v>44</v>
      </c>
      <c r="D413" s="31"/>
      <c r="E413" s="12">
        <v>1</v>
      </c>
      <c r="F413" s="12"/>
      <c r="G413" s="12">
        <v>1</v>
      </c>
      <c r="H413" s="12">
        <v>46</v>
      </c>
      <c r="I413" s="12"/>
      <c r="J413" s="12">
        <v>46</v>
      </c>
      <c r="K413" s="12">
        <v>47</v>
      </c>
      <c r="L413" s="12">
        <v>690</v>
      </c>
      <c r="M413" s="12"/>
      <c r="N413" s="12">
        <v>690</v>
      </c>
      <c r="O413" s="32">
        <v>15000</v>
      </c>
      <c r="P413" s="6"/>
    </row>
    <row r="414" spans="1:16" ht="18.600000000000001">
      <c r="A414" s="18" t="s">
        <v>7</v>
      </c>
      <c r="B414" s="48"/>
      <c r="C414" s="30" t="s">
        <v>45</v>
      </c>
      <c r="D414" s="31"/>
      <c r="E414" s="12"/>
      <c r="F414" s="12"/>
      <c r="G414" s="12">
        <v>0</v>
      </c>
      <c r="H414" s="12"/>
      <c r="I414" s="12"/>
      <c r="J414" s="12">
        <v>0</v>
      </c>
      <c r="K414" s="12">
        <v>0</v>
      </c>
      <c r="L414" s="12"/>
      <c r="M414" s="12"/>
      <c r="N414" s="12">
        <v>0</v>
      </c>
      <c r="O414" s="32"/>
      <c r="P414" s="6"/>
    </row>
    <row r="415" spans="1:16" ht="18.600000000000001">
      <c r="A415" s="18" t="s">
        <v>7</v>
      </c>
      <c r="B415" s="48"/>
      <c r="C415" s="30" t="s">
        <v>46</v>
      </c>
      <c r="D415" s="31"/>
      <c r="E415" s="12">
        <v>5</v>
      </c>
      <c r="F415" s="12"/>
      <c r="G415" s="12">
        <v>5</v>
      </c>
      <c r="H415" s="12">
        <v>145</v>
      </c>
      <c r="I415" s="12"/>
      <c r="J415" s="12">
        <v>145</v>
      </c>
      <c r="K415" s="12">
        <v>150</v>
      </c>
      <c r="L415" s="12">
        <v>1287</v>
      </c>
      <c r="M415" s="12"/>
      <c r="N415" s="12">
        <v>1287</v>
      </c>
      <c r="O415" s="32">
        <v>8875.8620689655181</v>
      </c>
      <c r="P415" s="6"/>
    </row>
    <row r="416" spans="1:16" ht="18.600000000000001">
      <c r="A416" s="18" t="s">
        <v>7</v>
      </c>
      <c r="B416" s="48"/>
      <c r="C416" s="30" t="s">
        <v>47</v>
      </c>
      <c r="D416" s="31"/>
      <c r="E416" s="12"/>
      <c r="F416" s="12"/>
      <c r="G416" s="12">
        <v>0</v>
      </c>
      <c r="H416" s="12"/>
      <c r="I416" s="12"/>
      <c r="J416" s="12">
        <v>0</v>
      </c>
      <c r="K416" s="12">
        <v>0</v>
      </c>
      <c r="L416" s="12"/>
      <c r="M416" s="12"/>
      <c r="N416" s="12">
        <v>0</v>
      </c>
      <c r="O416" s="32"/>
      <c r="P416" s="6"/>
    </row>
    <row r="417" spans="1:16" ht="18.600000000000001">
      <c r="A417" s="18" t="s">
        <v>7</v>
      </c>
      <c r="B417" s="49"/>
      <c r="C417" s="27" t="s">
        <v>48</v>
      </c>
      <c r="D417" s="27"/>
      <c r="E417" s="12">
        <v>12</v>
      </c>
      <c r="F417" s="12">
        <v>0</v>
      </c>
      <c r="G417" s="12">
        <v>12</v>
      </c>
      <c r="H417" s="12">
        <v>780</v>
      </c>
      <c r="I417" s="12">
        <v>0</v>
      </c>
      <c r="J417" s="12">
        <v>780</v>
      </c>
      <c r="K417" s="12">
        <v>792</v>
      </c>
      <c r="L417" s="12">
        <v>6089</v>
      </c>
      <c r="M417" s="12">
        <v>0</v>
      </c>
      <c r="N417" s="12">
        <v>6089</v>
      </c>
      <c r="O417" s="32">
        <v>7806.4102564102559</v>
      </c>
      <c r="P417" s="6"/>
    </row>
    <row r="418" spans="1:16" ht="18.600000000000001">
      <c r="A418" s="18" t="s">
        <v>7</v>
      </c>
      <c r="B418" s="50" t="s">
        <v>49</v>
      </c>
      <c r="C418" s="27" t="s">
        <v>50</v>
      </c>
      <c r="D418" s="28"/>
      <c r="E418" s="12">
        <v>0</v>
      </c>
      <c r="F418" s="12"/>
      <c r="G418" s="12">
        <v>0</v>
      </c>
      <c r="H418" s="12">
        <v>71</v>
      </c>
      <c r="I418" s="12"/>
      <c r="J418" s="12">
        <v>71</v>
      </c>
      <c r="K418" s="12">
        <v>71</v>
      </c>
      <c r="L418" s="12">
        <v>1242</v>
      </c>
      <c r="M418" s="12"/>
      <c r="N418" s="12">
        <v>1242</v>
      </c>
      <c r="O418" s="32">
        <v>17492.957746478871</v>
      </c>
      <c r="P418" s="6"/>
    </row>
    <row r="419" spans="1:16" ht="18.600000000000001">
      <c r="A419" s="18" t="s">
        <v>7</v>
      </c>
      <c r="B419" s="51" t="s">
        <v>49</v>
      </c>
      <c r="C419" s="27" t="s">
        <v>51</v>
      </c>
      <c r="D419" s="28"/>
      <c r="E419" s="12"/>
      <c r="F419" s="12"/>
      <c r="G419" s="12">
        <v>0</v>
      </c>
      <c r="H419" s="12"/>
      <c r="I419" s="12"/>
      <c r="J419" s="12">
        <v>0</v>
      </c>
      <c r="K419" s="12">
        <v>0</v>
      </c>
      <c r="L419" s="12"/>
      <c r="M419" s="12"/>
      <c r="N419" s="12">
        <v>0</v>
      </c>
      <c r="O419" s="32"/>
      <c r="P419" s="6"/>
    </row>
    <row r="420" spans="1:16" ht="18.600000000000001">
      <c r="A420" s="18" t="s">
        <v>7</v>
      </c>
      <c r="B420" s="52"/>
      <c r="C420" s="8" t="s">
        <v>52</v>
      </c>
      <c r="D420" s="28"/>
      <c r="E420" s="12">
        <v>0</v>
      </c>
      <c r="F420" s="12">
        <v>0</v>
      </c>
      <c r="G420" s="12">
        <v>0</v>
      </c>
      <c r="H420" s="12">
        <v>71</v>
      </c>
      <c r="I420" s="12">
        <v>0</v>
      </c>
      <c r="J420" s="12">
        <v>71</v>
      </c>
      <c r="K420" s="12">
        <v>71</v>
      </c>
      <c r="L420" s="12">
        <v>1242</v>
      </c>
      <c r="M420" s="12">
        <v>0</v>
      </c>
      <c r="N420" s="12">
        <v>1242</v>
      </c>
      <c r="O420" s="32">
        <v>17492.957746478871</v>
      </c>
      <c r="P420" s="6"/>
    </row>
    <row r="421" spans="1:16" ht="18.600000000000001">
      <c r="A421" s="18" t="s">
        <v>7</v>
      </c>
      <c r="B421" s="47" t="s">
        <v>53</v>
      </c>
      <c r="C421" s="27" t="s">
        <v>54</v>
      </c>
      <c r="D421" s="28"/>
      <c r="E421" s="12">
        <v>1</v>
      </c>
      <c r="F421" s="12"/>
      <c r="G421" s="12">
        <v>1</v>
      </c>
      <c r="H421" s="12"/>
      <c r="I421" s="12"/>
      <c r="J421" s="12">
        <v>0</v>
      </c>
      <c r="K421" s="12">
        <v>1</v>
      </c>
      <c r="L421" s="12"/>
      <c r="M421" s="12"/>
      <c r="N421" s="12">
        <v>0</v>
      </c>
      <c r="O421" s="32"/>
      <c r="P421" s="6"/>
    </row>
    <row r="422" spans="1:16" ht="18.600000000000001">
      <c r="A422" s="18" t="s">
        <v>7</v>
      </c>
      <c r="B422" s="48"/>
      <c r="C422" s="27" t="s">
        <v>55</v>
      </c>
      <c r="D422" s="28"/>
      <c r="E422" s="12">
        <v>1</v>
      </c>
      <c r="F422" s="12"/>
      <c r="G422" s="12">
        <v>1</v>
      </c>
      <c r="H422" s="12"/>
      <c r="I422" s="12"/>
      <c r="J422" s="12">
        <v>0</v>
      </c>
      <c r="K422" s="12">
        <v>1</v>
      </c>
      <c r="L422" s="12"/>
      <c r="M422" s="12"/>
      <c r="N422" s="12">
        <v>0</v>
      </c>
      <c r="O422" s="32"/>
      <c r="P422" s="6"/>
    </row>
    <row r="423" spans="1:16" ht="18.600000000000001">
      <c r="A423" s="18" t="s">
        <v>7</v>
      </c>
      <c r="B423" s="48"/>
      <c r="C423" s="27" t="s">
        <v>56</v>
      </c>
      <c r="D423" s="28"/>
      <c r="E423" s="12">
        <v>1</v>
      </c>
      <c r="F423" s="12"/>
      <c r="G423" s="12">
        <v>1</v>
      </c>
      <c r="H423" s="12">
        <v>20</v>
      </c>
      <c r="I423" s="12"/>
      <c r="J423" s="12">
        <v>20</v>
      </c>
      <c r="K423" s="12">
        <v>21</v>
      </c>
      <c r="L423" s="12">
        <v>40</v>
      </c>
      <c r="M423" s="12"/>
      <c r="N423" s="12">
        <v>40</v>
      </c>
      <c r="O423" s="32">
        <v>2000</v>
      </c>
      <c r="P423" s="6"/>
    </row>
    <row r="424" spans="1:16" ht="18.600000000000001">
      <c r="A424" s="18" t="s">
        <v>7</v>
      </c>
      <c r="B424" s="48"/>
      <c r="C424" s="27" t="s">
        <v>57</v>
      </c>
      <c r="D424" s="28"/>
      <c r="E424" s="12"/>
      <c r="F424" s="12"/>
      <c r="G424" s="12">
        <v>0</v>
      </c>
      <c r="H424" s="12"/>
      <c r="I424" s="12"/>
      <c r="J424" s="12">
        <v>0</v>
      </c>
      <c r="K424" s="12">
        <v>0</v>
      </c>
      <c r="L424" s="12"/>
      <c r="M424" s="12"/>
      <c r="N424" s="12">
        <v>0</v>
      </c>
      <c r="O424" s="32"/>
      <c r="P424" s="6"/>
    </row>
    <row r="425" spans="1:16" ht="18.600000000000001">
      <c r="A425" s="18" t="s">
        <v>7</v>
      </c>
      <c r="B425" s="49"/>
      <c r="C425" s="27" t="s">
        <v>58</v>
      </c>
      <c r="D425" s="28"/>
      <c r="E425" s="12">
        <v>3</v>
      </c>
      <c r="F425" s="12">
        <v>0</v>
      </c>
      <c r="G425" s="12">
        <v>3</v>
      </c>
      <c r="H425" s="12">
        <v>20</v>
      </c>
      <c r="I425" s="12">
        <v>0</v>
      </c>
      <c r="J425" s="12">
        <v>20</v>
      </c>
      <c r="K425" s="12">
        <v>23</v>
      </c>
      <c r="L425" s="12">
        <v>40</v>
      </c>
      <c r="M425" s="12">
        <v>0</v>
      </c>
      <c r="N425" s="12">
        <v>40</v>
      </c>
      <c r="O425" s="32">
        <v>2000</v>
      </c>
      <c r="P425" s="6"/>
    </row>
    <row r="426" spans="1:16" ht="18.600000000000001">
      <c r="A426" s="18" t="s">
        <v>7</v>
      </c>
      <c r="B426" s="50" t="s">
        <v>89</v>
      </c>
      <c r="C426" s="27" t="s">
        <v>59</v>
      </c>
      <c r="D426" s="28"/>
      <c r="E426" s="12"/>
      <c r="F426" s="12"/>
      <c r="G426" s="12">
        <v>0</v>
      </c>
      <c r="H426" s="12"/>
      <c r="I426" s="12"/>
      <c r="J426" s="12">
        <v>0</v>
      </c>
      <c r="K426" s="12">
        <v>0</v>
      </c>
      <c r="L426" s="12"/>
      <c r="M426" s="12"/>
      <c r="N426" s="12">
        <v>0</v>
      </c>
      <c r="O426" s="32"/>
      <c r="P426" s="6"/>
    </row>
    <row r="427" spans="1:16" ht="18.600000000000001">
      <c r="A427" s="18" t="s">
        <v>7</v>
      </c>
      <c r="B427" s="51"/>
      <c r="C427" s="27" t="s">
        <v>60</v>
      </c>
      <c r="D427" s="28"/>
      <c r="E427" s="12"/>
      <c r="F427" s="12"/>
      <c r="G427" s="12">
        <v>0</v>
      </c>
      <c r="H427" s="12"/>
      <c r="I427" s="12"/>
      <c r="J427" s="12">
        <v>0</v>
      </c>
      <c r="K427" s="12">
        <v>0</v>
      </c>
      <c r="L427" s="12"/>
      <c r="M427" s="12"/>
      <c r="N427" s="12">
        <v>0</v>
      </c>
      <c r="O427" s="32"/>
      <c r="P427" s="6"/>
    </row>
    <row r="428" spans="1:16" ht="18.600000000000001">
      <c r="A428" s="18" t="s">
        <v>7</v>
      </c>
      <c r="B428" s="52"/>
      <c r="C428" s="27" t="s">
        <v>61</v>
      </c>
      <c r="D428" s="28"/>
      <c r="E428" s="12">
        <v>0</v>
      </c>
      <c r="F428" s="12">
        <v>0</v>
      </c>
      <c r="G428" s="12">
        <v>0</v>
      </c>
      <c r="H428" s="12">
        <v>0</v>
      </c>
      <c r="I428" s="12">
        <v>0</v>
      </c>
      <c r="J428" s="12">
        <v>0</v>
      </c>
      <c r="K428" s="12">
        <v>0</v>
      </c>
      <c r="L428" s="12">
        <v>0</v>
      </c>
      <c r="M428" s="12">
        <v>0</v>
      </c>
      <c r="N428" s="12">
        <v>0</v>
      </c>
      <c r="O428" s="32"/>
      <c r="P428" s="6"/>
    </row>
    <row r="429" spans="1:16" ht="18.600000000000001">
      <c r="A429" s="18" t="s">
        <v>7</v>
      </c>
      <c r="B429" s="53" t="s">
        <v>62</v>
      </c>
      <c r="C429" s="27" t="s">
        <v>63</v>
      </c>
      <c r="D429" s="28"/>
      <c r="E429" s="12"/>
      <c r="F429" s="12"/>
      <c r="G429" s="12">
        <v>0</v>
      </c>
      <c r="H429" s="12"/>
      <c r="I429" s="12"/>
      <c r="J429" s="12">
        <v>0</v>
      </c>
      <c r="K429" s="12">
        <v>0</v>
      </c>
      <c r="L429" s="12"/>
      <c r="M429" s="12"/>
      <c r="N429" s="12">
        <v>0</v>
      </c>
      <c r="O429" s="32"/>
      <c r="P429" s="6"/>
    </row>
    <row r="430" spans="1:16" ht="18.600000000000001">
      <c r="A430" s="18" t="s">
        <v>7</v>
      </c>
      <c r="B430" s="54"/>
      <c r="C430" s="27" t="s">
        <v>64</v>
      </c>
      <c r="D430" s="28"/>
      <c r="E430" s="12"/>
      <c r="F430" s="12"/>
      <c r="G430" s="12">
        <v>0</v>
      </c>
      <c r="H430" s="12">
        <v>7</v>
      </c>
      <c r="I430" s="12"/>
      <c r="J430" s="12">
        <v>7</v>
      </c>
      <c r="K430" s="12">
        <v>7</v>
      </c>
      <c r="L430" s="12">
        <v>75</v>
      </c>
      <c r="M430" s="12"/>
      <c r="N430" s="12">
        <v>75</v>
      </c>
      <c r="O430" s="32">
        <v>10714.285714285714</v>
      </c>
      <c r="P430" s="6"/>
    </row>
    <row r="431" spans="1:16" ht="18.600000000000001">
      <c r="A431" s="18" t="s">
        <v>7</v>
      </c>
      <c r="B431" s="54"/>
      <c r="C431" s="27" t="s">
        <v>65</v>
      </c>
      <c r="D431" s="28"/>
      <c r="E431" s="12"/>
      <c r="F431" s="12"/>
      <c r="G431" s="12">
        <v>0</v>
      </c>
      <c r="H431" s="12"/>
      <c r="I431" s="12"/>
      <c r="J431" s="12">
        <v>0</v>
      </c>
      <c r="K431" s="12">
        <v>0</v>
      </c>
      <c r="L431" s="12"/>
      <c r="M431" s="12"/>
      <c r="N431" s="12">
        <v>0</v>
      </c>
      <c r="O431" s="32"/>
      <c r="P431" s="6"/>
    </row>
    <row r="432" spans="1:16" ht="18.600000000000001">
      <c r="A432" s="18" t="s">
        <v>7</v>
      </c>
      <c r="B432" s="54"/>
      <c r="C432" s="27" t="s">
        <v>66</v>
      </c>
      <c r="D432" s="28"/>
      <c r="E432" s="12"/>
      <c r="F432" s="12"/>
      <c r="G432" s="12">
        <v>0</v>
      </c>
      <c r="H432" s="12"/>
      <c r="I432" s="12"/>
      <c r="J432" s="12">
        <v>0</v>
      </c>
      <c r="K432" s="12">
        <v>0</v>
      </c>
      <c r="L432" s="12"/>
      <c r="M432" s="12"/>
      <c r="N432" s="12">
        <v>0</v>
      </c>
      <c r="O432" s="32"/>
      <c r="P432" s="6"/>
    </row>
    <row r="433" spans="1:16" ht="18.600000000000001">
      <c r="A433" s="18" t="s">
        <v>7</v>
      </c>
      <c r="B433" s="54"/>
      <c r="C433" s="27" t="s">
        <v>67</v>
      </c>
      <c r="D433" s="28"/>
      <c r="E433" s="12"/>
      <c r="F433" s="12"/>
      <c r="G433" s="12">
        <v>0</v>
      </c>
      <c r="H433" s="12">
        <v>20</v>
      </c>
      <c r="I433" s="12"/>
      <c r="J433" s="12">
        <v>20</v>
      </c>
      <c r="K433" s="12">
        <v>20</v>
      </c>
      <c r="L433" s="12">
        <v>18.7</v>
      </c>
      <c r="M433" s="12"/>
      <c r="N433" s="12">
        <v>18.7</v>
      </c>
      <c r="O433" s="32">
        <v>934.99999999999989</v>
      </c>
      <c r="P433" s="6"/>
    </row>
    <row r="434" spans="1:16" ht="18.600000000000001">
      <c r="A434" s="18" t="s">
        <v>7</v>
      </c>
      <c r="B434" s="55"/>
      <c r="C434" s="27" t="s">
        <v>68</v>
      </c>
      <c r="D434" s="28"/>
      <c r="E434" s="12">
        <v>0</v>
      </c>
      <c r="F434" s="12">
        <v>0</v>
      </c>
      <c r="G434" s="12">
        <v>0</v>
      </c>
      <c r="H434" s="12">
        <v>27</v>
      </c>
      <c r="I434" s="12">
        <v>0</v>
      </c>
      <c r="J434" s="12">
        <v>27</v>
      </c>
      <c r="K434" s="12">
        <v>27</v>
      </c>
      <c r="L434" s="12">
        <v>93.7</v>
      </c>
      <c r="M434" s="12">
        <v>0</v>
      </c>
      <c r="N434" s="12">
        <v>93.7</v>
      </c>
      <c r="O434" s="32">
        <v>3470.3703703703704</v>
      </c>
      <c r="P434" s="6"/>
    </row>
    <row r="435" spans="1:16" ht="18.600000000000001">
      <c r="A435" s="18" t="s">
        <v>7</v>
      </c>
      <c r="B435" s="54" t="s">
        <v>69</v>
      </c>
      <c r="C435" s="53" t="s">
        <v>70</v>
      </c>
      <c r="D435" s="1" t="s">
        <v>71</v>
      </c>
      <c r="E435" s="12"/>
      <c r="F435" s="12"/>
      <c r="G435" s="12">
        <v>0</v>
      </c>
      <c r="H435" s="12">
        <v>18.600000000000001</v>
      </c>
      <c r="I435" s="12"/>
      <c r="J435" s="12">
        <v>18.600000000000001</v>
      </c>
      <c r="K435" s="12">
        <v>18.600000000000001</v>
      </c>
      <c r="L435" s="12">
        <v>3276</v>
      </c>
      <c r="M435" s="12"/>
      <c r="N435" s="12">
        <v>3276</v>
      </c>
      <c r="O435" s="32">
        <v>176129.03225806452</v>
      </c>
      <c r="P435" s="6"/>
    </row>
    <row r="436" spans="1:16" ht="18.600000000000001">
      <c r="A436" s="18" t="s">
        <v>7</v>
      </c>
      <c r="B436" s="54"/>
      <c r="C436" s="54"/>
      <c r="D436" s="1" t="s">
        <v>22</v>
      </c>
      <c r="E436" s="12"/>
      <c r="F436" s="12"/>
      <c r="G436" s="12">
        <v>0</v>
      </c>
      <c r="H436" s="12">
        <v>1</v>
      </c>
      <c r="I436" s="12"/>
      <c r="J436" s="12">
        <v>1</v>
      </c>
      <c r="K436" s="12">
        <v>1</v>
      </c>
      <c r="L436" s="12">
        <v>260</v>
      </c>
      <c r="M436" s="12"/>
      <c r="N436" s="12">
        <v>260</v>
      </c>
      <c r="O436" s="32">
        <v>260000</v>
      </c>
      <c r="P436" s="6"/>
    </row>
    <row r="437" spans="1:16" ht="18.600000000000001">
      <c r="A437" s="18" t="s">
        <v>7</v>
      </c>
      <c r="B437" s="54"/>
      <c r="C437" s="54"/>
      <c r="D437" s="1" t="s">
        <v>23</v>
      </c>
      <c r="E437" s="12"/>
      <c r="F437" s="12"/>
      <c r="G437" s="12">
        <v>0</v>
      </c>
      <c r="H437" s="12">
        <v>9.5</v>
      </c>
      <c r="I437" s="12"/>
      <c r="J437" s="12">
        <v>9.5</v>
      </c>
      <c r="K437" s="12">
        <v>9.5</v>
      </c>
      <c r="L437" s="12">
        <v>1733</v>
      </c>
      <c r="M437" s="12"/>
      <c r="N437" s="12">
        <v>1733</v>
      </c>
      <c r="O437" s="32">
        <v>182421.05263157896</v>
      </c>
      <c r="P437" s="6"/>
    </row>
    <row r="438" spans="1:16" ht="18.600000000000001">
      <c r="A438" s="18" t="s">
        <v>7</v>
      </c>
      <c r="B438" s="54"/>
      <c r="C438" s="54"/>
      <c r="D438" s="1" t="s">
        <v>24</v>
      </c>
      <c r="E438" s="12"/>
      <c r="F438" s="12"/>
      <c r="G438" s="12">
        <v>0</v>
      </c>
      <c r="H438" s="12">
        <v>2</v>
      </c>
      <c r="I438" s="12"/>
      <c r="J438" s="12">
        <v>2</v>
      </c>
      <c r="K438" s="12">
        <v>2</v>
      </c>
      <c r="L438" s="12">
        <v>400</v>
      </c>
      <c r="M438" s="12"/>
      <c r="N438" s="12">
        <v>400</v>
      </c>
      <c r="O438" s="32">
        <v>200000</v>
      </c>
      <c r="P438" s="6"/>
    </row>
    <row r="439" spans="1:16" ht="18.600000000000001">
      <c r="A439" s="18" t="s">
        <v>7</v>
      </c>
      <c r="B439" s="54"/>
      <c r="C439" s="54"/>
      <c r="D439" s="1" t="s">
        <v>25</v>
      </c>
      <c r="E439" s="12"/>
      <c r="F439" s="12"/>
      <c r="G439" s="12">
        <v>0</v>
      </c>
      <c r="H439" s="12">
        <v>7.7</v>
      </c>
      <c r="I439" s="12"/>
      <c r="J439" s="12">
        <v>7.7</v>
      </c>
      <c r="K439" s="12">
        <v>7.7</v>
      </c>
      <c r="L439" s="12">
        <v>243</v>
      </c>
      <c r="M439" s="12"/>
      <c r="N439" s="12">
        <v>243</v>
      </c>
      <c r="O439" s="32">
        <v>31558.441558441558</v>
      </c>
      <c r="P439" s="6"/>
    </row>
    <row r="440" spans="1:16" ht="18.600000000000001">
      <c r="A440" s="18" t="s">
        <v>7</v>
      </c>
      <c r="B440" s="54"/>
      <c r="C440" s="55"/>
      <c r="D440" s="9" t="s">
        <v>72</v>
      </c>
      <c r="E440" s="12">
        <v>0</v>
      </c>
      <c r="F440" s="12">
        <v>0</v>
      </c>
      <c r="G440" s="12">
        <v>0</v>
      </c>
      <c r="H440" s="12">
        <v>38.800000000000004</v>
      </c>
      <c r="I440" s="12">
        <v>0</v>
      </c>
      <c r="J440" s="12">
        <v>38.800000000000004</v>
      </c>
      <c r="K440" s="12">
        <v>38.800000000000004</v>
      </c>
      <c r="L440" s="12">
        <v>5912</v>
      </c>
      <c r="M440" s="12">
        <v>0</v>
      </c>
      <c r="N440" s="12">
        <v>5912</v>
      </c>
      <c r="O440" s="32">
        <v>152371.13402061854</v>
      </c>
      <c r="P440" s="6"/>
    </row>
    <row r="441" spans="1:16" ht="18.600000000000001">
      <c r="A441" s="18" t="s">
        <v>7</v>
      </c>
      <c r="B441" s="54"/>
      <c r="C441" s="53" t="s">
        <v>73</v>
      </c>
      <c r="D441" s="1" t="s">
        <v>21</v>
      </c>
      <c r="E441" s="12"/>
      <c r="F441" s="12"/>
      <c r="G441" s="12">
        <v>0</v>
      </c>
      <c r="H441" s="12"/>
      <c r="I441" s="12"/>
      <c r="J441" s="12">
        <v>0</v>
      </c>
      <c r="K441" s="12">
        <v>0</v>
      </c>
      <c r="L441" s="12"/>
      <c r="M441" s="12"/>
      <c r="N441" s="12">
        <v>0</v>
      </c>
      <c r="O441" s="32"/>
      <c r="P441" s="6"/>
    </row>
    <row r="442" spans="1:16" ht="18.600000000000001">
      <c r="A442" s="18" t="s">
        <v>7</v>
      </c>
      <c r="B442" s="54"/>
      <c r="C442" s="54"/>
      <c r="D442" s="1" t="s">
        <v>74</v>
      </c>
      <c r="E442" s="12"/>
      <c r="F442" s="12"/>
      <c r="G442" s="12">
        <v>0</v>
      </c>
      <c r="H442" s="12"/>
      <c r="I442" s="12"/>
      <c r="J442" s="12">
        <v>0</v>
      </c>
      <c r="K442" s="12">
        <v>0</v>
      </c>
      <c r="L442" s="12"/>
      <c r="M442" s="12"/>
      <c r="N442" s="12">
        <v>0</v>
      </c>
      <c r="O442" s="32"/>
      <c r="P442" s="6"/>
    </row>
    <row r="443" spans="1:16" ht="18.600000000000001">
      <c r="A443" s="18" t="s">
        <v>7</v>
      </c>
      <c r="B443" s="54"/>
      <c r="C443" s="54"/>
      <c r="D443" s="1" t="s">
        <v>75</v>
      </c>
      <c r="E443" s="12"/>
      <c r="F443" s="12"/>
      <c r="G443" s="12">
        <v>0</v>
      </c>
      <c r="H443" s="12"/>
      <c r="I443" s="12"/>
      <c r="J443" s="12">
        <v>0</v>
      </c>
      <c r="K443" s="12">
        <v>0</v>
      </c>
      <c r="L443" s="12"/>
      <c r="M443" s="12"/>
      <c r="N443" s="12">
        <v>0</v>
      </c>
      <c r="O443" s="32"/>
      <c r="P443" s="6"/>
    </row>
    <row r="444" spans="1:16" ht="18.600000000000001">
      <c r="A444" s="18" t="s">
        <v>7</v>
      </c>
      <c r="B444" s="54"/>
      <c r="C444" s="55"/>
      <c r="D444" s="9" t="s">
        <v>76</v>
      </c>
      <c r="E444" s="12">
        <v>0</v>
      </c>
      <c r="F444" s="12">
        <v>0</v>
      </c>
      <c r="G444" s="12">
        <v>0</v>
      </c>
      <c r="H444" s="12">
        <v>0</v>
      </c>
      <c r="I444" s="12">
        <v>0</v>
      </c>
      <c r="J444" s="12">
        <v>0</v>
      </c>
      <c r="K444" s="12">
        <v>0</v>
      </c>
      <c r="L444" s="12">
        <v>0</v>
      </c>
      <c r="M444" s="12">
        <v>0</v>
      </c>
      <c r="N444" s="12">
        <v>0</v>
      </c>
      <c r="O444" s="32"/>
      <c r="P444" s="6"/>
    </row>
    <row r="445" spans="1:16" ht="18.600000000000001">
      <c r="A445" s="18" t="s">
        <v>7</v>
      </c>
      <c r="B445" s="55"/>
      <c r="C445" s="10" t="s">
        <v>77</v>
      </c>
      <c r="D445" s="10"/>
      <c r="E445" s="12">
        <v>0</v>
      </c>
      <c r="F445" s="12">
        <v>0</v>
      </c>
      <c r="G445" s="12">
        <v>0</v>
      </c>
      <c r="H445" s="12">
        <v>38.800000000000004</v>
      </c>
      <c r="I445" s="12">
        <v>0</v>
      </c>
      <c r="J445" s="12">
        <v>38.800000000000004</v>
      </c>
      <c r="K445" s="12">
        <v>38.800000000000004</v>
      </c>
      <c r="L445" s="12">
        <v>5912</v>
      </c>
      <c r="M445" s="12">
        <v>0</v>
      </c>
      <c r="N445" s="12">
        <v>5912</v>
      </c>
      <c r="O445" s="32">
        <v>152371.13402061854</v>
      </c>
      <c r="P445" s="6"/>
    </row>
    <row r="446" spans="1:16" ht="18.600000000000001">
      <c r="A446" s="18" t="s">
        <v>7</v>
      </c>
      <c r="B446" s="47" t="s">
        <v>78</v>
      </c>
      <c r="C446" s="1" t="s">
        <v>79</v>
      </c>
      <c r="D446" s="1"/>
      <c r="E446" s="12"/>
      <c r="F446" s="12"/>
      <c r="G446" s="12">
        <v>0</v>
      </c>
      <c r="H446" s="12">
        <v>0.5</v>
      </c>
      <c r="I446" s="12"/>
      <c r="J446" s="12">
        <v>0.5</v>
      </c>
      <c r="K446" s="12">
        <v>0.5</v>
      </c>
      <c r="L446" s="12">
        <v>3.0000000000000001E-3</v>
      </c>
      <c r="M446" s="12"/>
      <c r="N446" s="12">
        <v>3.0000000000000001E-3</v>
      </c>
      <c r="O446" s="3">
        <v>6</v>
      </c>
      <c r="P446" s="6"/>
    </row>
    <row r="447" spans="1:16" ht="18.600000000000001">
      <c r="A447" s="18" t="s">
        <v>7</v>
      </c>
      <c r="B447" s="48"/>
      <c r="C447" s="1" t="s">
        <v>80</v>
      </c>
      <c r="D447" s="1"/>
      <c r="E447" s="12"/>
      <c r="F447" s="12"/>
      <c r="G447" s="12">
        <v>0</v>
      </c>
      <c r="H447" s="12"/>
      <c r="I447" s="12"/>
      <c r="J447" s="12">
        <v>0</v>
      </c>
      <c r="K447" s="12">
        <v>0</v>
      </c>
      <c r="L447" s="12"/>
      <c r="M447" s="12"/>
      <c r="N447" s="12">
        <v>0</v>
      </c>
      <c r="O447" s="32"/>
      <c r="P447" s="6"/>
    </row>
    <row r="448" spans="1:16" ht="18.600000000000001">
      <c r="A448" s="18" t="s">
        <v>7</v>
      </c>
      <c r="B448" s="48"/>
      <c r="C448" s="1" t="s">
        <v>81</v>
      </c>
      <c r="D448" s="1"/>
      <c r="E448" s="12"/>
      <c r="F448" s="12"/>
      <c r="G448" s="12">
        <v>0</v>
      </c>
      <c r="H448" s="12">
        <v>10</v>
      </c>
      <c r="I448" s="12"/>
      <c r="J448" s="12">
        <v>10</v>
      </c>
      <c r="K448" s="12">
        <v>10</v>
      </c>
      <c r="L448" s="12">
        <v>52</v>
      </c>
      <c r="M448" s="12"/>
      <c r="N448" s="12">
        <v>52</v>
      </c>
      <c r="O448" s="32">
        <v>5200</v>
      </c>
      <c r="P448" s="6"/>
    </row>
    <row r="449" spans="1:16" ht="18.600000000000001">
      <c r="A449" s="18" t="s">
        <v>7</v>
      </c>
      <c r="B449" s="48"/>
      <c r="C449" s="1" t="s">
        <v>82</v>
      </c>
      <c r="D449" s="1"/>
      <c r="E449" s="12"/>
      <c r="F449" s="12"/>
      <c r="G449" s="12">
        <v>0</v>
      </c>
      <c r="H449" s="12">
        <v>1</v>
      </c>
      <c r="I449" s="12"/>
      <c r="J449" s="12">
        <v>1</v>
      </c>
      <c r="K449" s="12">
        <v>1</v>
      </c>
      <c r="L449" s="12">
        <v>15</v>
      </c>
      <c r="M449" s="12"/>
      <c r="N449" s="12">
        <v>15</v>
      </c>
      <c r="O449" s="32">
        <v>15000</v>
      </c>
      <c r="P449" s="6"/>
    </row>
    <row r="450" spans="1:16" ht="18.600000000000001">
      <c r="A450" s="18" t="s">
        <v>7</v>
      </c>
      <c r="B450" s="48"/>
      <c r="C450" s="1" t="s">
        <v>83</v>
      </c>
      <c r="D450" s="1"/>
      <c r="E450" s="12"/>
      <c r="F450" s="12"/>
      <c r="G450" s="12">
        <v>0</v>
      </c>
      <c r="H450" s="12">
        <v>4</v>
      </c>
      <c r="I450" s="12"/>
      <c r="J450" s="12">
        <v>1.96</v>
      </c>
      <c r="K450" s="12">
        <v>1.96</v>
      </c>
      <c r="L450" s="12">
        <v>777</v>
      </c>
      <c r="M450" s="12"/>
      <c r="N450" s="12">
        <v>777</v>
      </c>
      <c r="O450" s="32">
        <v>194250</v>
      </c>
      <c r="P450" s="6"/>
    </row>
    <row r="451" spans="1:16" ht="18.600000000000001">
      <c r="A451" s="18" t="s">
        <v>7</v>
      </c>
      <c r="B451" s="49"/>
      <c r="C451" s="27" t="s">
        <v>84</v>
      </c>
      <c r="D451" s="28"/>
      <c r="E451" s="12">
        <v>0</v>
      </c>
      <c r="F451" s="12">
        <v>0</v>
      </c>
      <c r="G451" s="12">
        <v>0</v>
      </c>
      <c r="H451" s="12">
        <v>15.5</v>
      </c>
      <c r="I451" s="12">
        <v>0</v>
      </c>
      <c r="J451" s="12">
        <v>15.5</v>
      </c>
      <c r="K451" s="12">
        <v>15.5</v>
      </c>
      <c r="L451" s="12">
        <v>844.00300000000004</v>
      </c>
      <c r="M451" s="12">
        <v>0</v>
      </c>
      <c r="N451" s="12">
        <v>844.00300000000004</v>
      </c>
      <c r="O451" s="32">
        <v>54451.806451612902</v>
      </c>
      <c r="P451" s="6"/>
    </row>
    <row r="452" spans="1:16" ht="18.600000000000001">
      <c r="A452" s="18" t="s">
        <v>7</v>
      </c>
      <c r="B452" s="64" t="s">
        <v>85</v>
      </c>
      <c r="C452" s="65"/>
      <c r="D452" s="66"/>
      <c r="E452" s="12">
        <v>19</v>
      </c>
      <c r="F452" s="12">
        <v>0</v>
      </c>
      <c r="G452" s="12">
        <v>19</v>
      </c>
      <c r="H452" s="12">
        <v>1496.3</v>
      </c>
      <c r="I452" s="12">
        <v>0</v>
      </c>
      <c r="J452" s="12">
        <v>1496.3</v>
      </c>
      <c r="K452" s="12">
        <v>1515.3</v>
      </c>
      <c r="L452" s="12">
        <v>17671.703000000001</v>
      </c>
      <c r="M452" s="12">
        <v>0</v>
      </c>
      <c r="N452" s="12">
        <v>17671.703000000001</v>
      </c>
      <c r="O452" s="32"/>
      <c r="P452" s="6"/>
    </row>
    <row r="453" spans="1:16" ht="18.600000000000001">
      <c r="A453" s="18" t="s">
        <v>8</v>
      </c>
      <c r="B453" s="57" t="s">
        <v>26</v>
      </c>
      <c r="C453" s="58"/>
      <c r="D453" s="59"/>
      <c r="E453" s="63" t="s">
        <v>27</v>
      </c>
      <c r="F453" s="63"/>
      <c r="G453" s="63"/>
      <c r="H453" s="63" t="s">
        <v>28</v>
      </c>
      <c r="I453" s="63"/>
      <c r="J453" s="63"/>
      <c r="K453" s="63" t="s">
        <v>29</v>
      </c>
      <c r="L453" s="63" t="s">
        <v>30</v>
      </c>
      <c r="M453" s="63"/>
      <c r="N453" s="63"/>
      <c r="O453" s="63" t="s">
        <v>31</v>
      </c>
      <c r="P453" s="63"/>
    </row>
    <row r="454" spans="1:16" ht="18.600000000000001">
      <c r="A454" s="18" t="s">
        <v>8</v>
      </c>
      <c r="B454" s="60"/>
      <c r="C454" s="61"/>
      <c r="D454" s="62"/>
      <c r="E454" s="32" t="s">
        <v>32</v>
      </c>
      <c r="F454" s="32" t="s">
        <v>33</v>
      </c>
      <c r="G454" s="32" t="s">
        <v>0</v>
      </c>
      <c r="H454" s="32" t="s">
        <v>32</v>
      </c>
      <c r="I454" s="32" t="s">
        <v>33</v>
      </c>
      <c r="J454" s="32" t="s">
        <v>0</v>
      </c>
      <c r="K454" s="63"/>
      <c r="L454" s="32" t="s">
        <v>32</v>
      </c>
      <c r="M454" s="32" t="s">
        <v>33</v>
      </c>
      <c r="N454" s="32" t="s">
        <v>0</v>
      </c>
      <c r="O454" s="32" t="s">
        <v>32</v>
      </c>
      <c r="P454" s="32" t="s">
        <v>33</v>
      </c>
    </row>
    <row r="455" spans="1:16" ht="18.600000000000001">
      <c r="A455" s="18" t="s">
        <v>8</v>
      </c>
      <c r="B455" s="46" t="s">
        <v>34</v>
      </c>
      <c r="C455" s="30" t="s">
        <v>35</v>
      </c>
      <c r="D455" s="31"/>
      <c r="E455" s="12">
        <v>0.3</v>
      </c>
      <c r="F455" s="12"/>
      <c r="G455" s="12">
        <v>0.3</v>
      </c>
      <c r="H455" s="12">
        <v>49</v>
      </c>
      <c r="I455" s="12"/>
      <c r="J455" s="12">
        <v>49</v>
      </c>
      <c r="K455" s="12">
        <v>49.3</v>
      </c>
      <c r="L455" s="12">
        <v>468</v>
      </c>
      <c r="M455" s="12"/>
      <c r="N455" s="12">
        <v>468</v>
      </c>
      <c r="O455" s="32">
        <v>9551.0204081632655</v>
      </c>
      <c r="P455" s="32"/>
    </row>
    <row r="456" spans="1:16" ht="18.600000000000001">
      <c r="A456" s="18" t="s">
        <v>8</v>
      </c>
      <c r="B456" s="46"/>
      <c r="C456" s="30" t="s">
        <v>36</v>
      </c>
      <c r="D456" s="31"/>
      <c r="E456" s="12">
        <v>1.1000000000000001</v>
      </c>
      <c r="F456" s="12"/>
      <c r="G456" s="12">
        <v>1.1000000000000001</v>
      </c>
      <c r="H456" s="12">
        <v>34</v>
      </c>
      <c r="I456" s="12"/>
      <c r="J456" s="12">
        <v>34</v>
      </c>
      <c r="K456" s="12">
        <v>35.1</v>
      </c>
      <c r="L456" s="12">
        <v>85</v>
      </c>
      <c r="M456" s="12"/>
      <c r="N456" s="12">
        <v>85</v>
      </c>
      <c r="O456" s="32">
        <v>2500</v>
      </c>
      <c r="P456" s="32"/>
    </row>
    <row r="457" spans="1:16" ht="18.600000000000001">
      <c r="A457" s="18" t="s">
        <v>8</v>
      </c>
      <c r="B457" s="46"/>
      <c r="C457" s="30" t="s">
        <v>37</v>
      </c>
      <c r="D457" s="31"/>
      <c r="E457" s="12">
        <v>0.6</v>
      </c>
      <c r="F457" s="12"/>
      <c r="G457" s="12">
        <v>0.6</v>
      </c>
      <c r="H457" s="12">
        <v>2</v>
      </c>
      <c r="I457" s="12"/>
      <c r="J457" s="12">
        <v>2</v>
      </c>
      <c r="K457" s="12">
        <v>2.6</v>
      </c>
      <c r="L457" s="12">
        <v>12</v>
      </c>
      <c r="M457" s="12"/>
      <c r="N457" s="12">
        <v>12</v>
      </c>
      <c r="O457" s="32">
        <v>6000</v>
      </c>
      <c r="P457" s="32"/>
    </row>
    <row r="458" spans="1:16" ht="18.600000000000001">
      <c r="A458" s="18" t="s">
        <v>8</v>
      </c>
      <c r="B458" s="46"/>
      <c r="C458" s="30" t="s">
        <v>38</v>
      </c>
      <c r="D458" s="31"/>
      <c r="E458" s="12">
        <v>2</v>
      </c>
      <c r="F458" s="12">
        <v>0</v>
      </c>
      <c r="G458" s="12">
        <v>2</v>
      </c>
      <c r="H458" s="12">
        <v>85</v>
      </c>
      <c r="I458" s="12">
        <v>0</v>
      </c>
      <c r="J458" s="12">
        <v>85</v>
      </c>
      <c r="K458" s="12">
        <v>87</v>
      </c>
      <c r="L458" s="12">
        <v>565</v>
      </c>
      <c r="M458" s="12">
        <v>0</v>
      </c>
      <c r="N458" s="12">
        <v>565</v>
      </c>
      <c r="O458" s="32">
        <v>18051.020408163266</v>
      </c>
      <c r="P458" s="32"/>
    </row>
    <row r="459" spans="1:16" ht="18.600000000000001">
      <c r="A459" s="18" t="s">
        <v>8</v>
      </c>
      <c r="B459" s="47" t="s">
        <v>39</v>
      </c>
      <c r="C459" s="27" t="s">
        <v>40</v>
      </c>
      <c r="D459" s="28"/>
      <c r="E459" s="12">
        <v>0.4</v>
      </c>
      <c r="F459" s="12"/>
      <c r="G459" s="12">
        <v>0.4</v>
      </c>
      <c r="H459" s="12">
        <v>9</v>
      </c>
      <c r="I459" s="12"/>
      <c r="J459" s="12">
        <v>9</v>
      </c>
      <c r="K459" s="12">
        <v>9.4</v>
      </c>
      <c r="L459" s="12">
        <v>65</v>
      </c>
      <c r="M459" s="12"/>
      <c r="N459" s="12">
        <v>65</v>
      </c>
      <c r="O459" s="32">
        <v>7222.2222222222226</v>
      </c>
      <c r="P459" s="32"/>
    </row>
    <row r="460" spans="1:16" ht="18.600000000000001">
      <c r="A460" s="18" t="s">
        <v>8</v>
      </c>
      <c r="B460" s="48" t="s">
        <v>39</v>
      </c>
      <c r="C460" s="30" t="s">
        <v>41</v>
      </c>
      <c r="D460" s="31"/>
      <c r="E460" s="12">
        <v>0.2</v>
      </c>
      <c r="F460" s="12"/>
      <c r="G460" s="12">
        <v>0.2</v>
      </c>
      <c r="H460" s="12">
        <v>4.2</v>
      </c>
      <c r="I460" s="12"/>
      <c r="J460" s="12">
        <v>4.2</v>
      </c>
      <c r="K460" s="12">
        <v>4.4000000000000004</v>
      </c>
      <c r="L460" s="12">
        <v>45</v>
      </c>
      <c r="M460" s="12"/>
      <c r="N460" s="12">
        <v>45</v>
      </c>
      <c r="O460" s="32">
        <v>10714.285714285714</v>
      </c>
      <c r="P460" s="32"/>
    </row>
    <row r="461" spans="1:16" ht="18.600000000000001">
      <c r="A461" s="18" t="s">
        <v>8</v>
      </c>
      <c r="B461" s="48"/>
      <c r="C461" s="30" t="s">
        <v>42</v>
      </c>
      <c r="D461" s="31"/>
      <c r="E461" s="12">
        <v>1</v>
      </c>
      <c r="F461" s="12"/>
      <c r="G461" s="12">
        <v>1</v>
      </c>
      <c r="H461" s="12">
        <v>20</v>
      </c>
      <c r="I461" s="12"/>
      <c r="J461" s="12">
        <v>20</v>
      </c>
      <c r="K461" s="12">
        <v>21</v>
      </c>
      <c r="L461" s="12">
        <v>375</v>
      </c>
      <c r="M461" s="12"/>
      <c r="N461" s="12">
        <v>375</v>
      </c>
      <c r="O461" s="32">
        <v>18750</v>
      </c>
      <c r="P461" s="32"/>
    </row>
    <row r="462" spans="1:16" ht="18.600000000000001">
      <c r="A462" s="18" t="s">
        <v>8</v>
      </c>
      <c r="B462" s="48"/>
      <c r="C462" s="30" t="s">
        <v>43</v>
      </c>
      <c r="D462" s="31"/>
      <c r="E462" s="12">
        <v>3</v>
      </c>
      <c r="F462" s="12"/>
      <c r="G462" s="12">
        <v>3</v>
      </c>
      <c r="H462" s="12">
        <v>115</v>
      </c>
      <c r="I462" s="12"/>
      <c r="J462" s="12">
        <v>115</v>
      </c>
      <c r="K462" s="12">
        <v>118</v>
      </c>
      <c r="L462" s="12">
        <v>3200</v>
      </c>
      <c r="M462" s="12"/>
      <c r="N462" s="12">
        <v>3200</v>
      </c>
      <c r="O462" s="32">
        <v>27826.08695652174</v>
      </c>
      <c r="P462" s="32"/>
    </row>
    <row r="463" spans="1:16" ht="18.600000000000001">
      <c r="A463" s="18" t="s">
        <v>8</v>
      </c>
      <c r="B463" s="48"/>
      <c r="C463" s="30" t="s">
        <v>44</v>
      </c>
      <c r="D463" s="31"/>
      <c r="E463" s="12"/>
      <c r="F463" s="12"/>
      <c r="G463" s="12">
        <v>0</v>
      </c>
      <c r="H463" s="12">
        <v>1</v>
      </c>
      <c r="I463" s="12"/>
      <c r="J463" s="12">
        <v>1</v>
      </c>
      <c r="K463" s="12">
        <v>1</v>
      </c>
      <c r="L463" s="12">
        <v>15</v>
      </c>
      <c r="M463" s="12"/>
      <c r="N463" s="12">
        <v>15</v>
      </c>
      <c r="O463" s="32">
        <v>15000</v>
      </c>
      <c r="P463" s="32"/>
    </row>
    <row r="464" spans="1:16" ht="18.600000000000001">
      <c r="A464" s="18" t="s">
        <v>8</v>
      </c>
      <c r="B464" s="48"/>
      <c r="C464" s="30" t="s">
        <v>45</v>
      </c>
      <c r="D464" s="31"/>
      <c r="E464" s="12"/>
      <c r="F464" s="12"/>
      <c r="G464" s="12">
        <v>0</v>
      </c>
      <c r="H464" s="12"/>
      <c r="I464" s="12"/>
      <c r="J464" s="12">
        <v>0</v>
      </c>
      <c r="K464" s="12">
        <v>0</v>
      </c>
      <c r="L464" s="12"/>
      <c r="M464" s="12"/>
      <c r="N464" s="12">
        <v>0</v>
      </c>
      <c r="O464" s="32"/>
      <c r="P464" s="32"/>
    </row>
    <row r="465" spans="1:16" ht="18.600000000000001">
      <c r="A465" s="18" t="s">
        <v>8</v>
      </c>
      <c r="B465" s="48"/>
      <c r="C465" s="30" t="s">
        <v>46</v>
      </c>
      <c r="D465" s="31"/>
      <c r="E465" s="12">
        <v>1.5</v>
      </c>
      <c r="F465" s="12"/>
      <c r="G465" s="12">
        <v>1.5</v>
      </c>
      <c r="H465" s="12">
        <v>64</v>
      </c>
      <c r="I465" s="12"/>
      <c r="J465" s="12">
        <v>64</v>
      </c>
      <c r="K465" s="12">
        <v>65.5</v>
      </c>
      <c r="L465" s="12">
        <v>850</v>
      </c>
      <c r="M465" s="12"/>
      <c r="N465" s="12">
        <v>850</v>
      </c>
      <c r="O465" s="32">
        <v>13281.25</v>
      </c>
      <c r="P465" s="32"/>
    </row>
    <row r="466" spans="1:16" ht="18.600000000000001">
      <c r="A466" s="18" t="s">
        <v>8</v>
      </c>
      <c r="B466" s="48"/>
      <c r="C466" s="30" t="s">
        <v>47</v>
      </c>
      <c r="D466" s="31"/>
      <c r="E466" s="12"/>
      <c r="F466" s="12"/>
      <c r="G466" s="12">
        <v>0</v>
      </c>
      <c r="H466" s="12"/>
      <c r="I466" s="12"/>
      <c r="J466" s="12">
        <v>0</v>
      </c>
      <c r="K466" s="12">
        <v>0</v>
      </c>
      <c r="L466" s="12"/>
      <c r="M466" s="12"/>
      <c r="N466" s="12">
        <v>0</v>
      </c>
      <c r="O466" s="32"/>
      <c r="P466" s="32"/>
    </row>
    <row r="467" spans="1:16" ht="18.600000000000001">
      <c r="A467" s="18" t="s">
        <v>8</v>
      </c>
      <c r="B467" s="49"/>
      <c r="C467" s="27" t="s">
        <v>48</v>
      </c>
      <c r="D467" s="27"/>
      <c r="E467" s="12">
        <v>6.1</v>
      </c>
      <c r="F467" s="12">
        <v>0</v>
      </c>
      <c r="G467" s="12">
        <v>6.1</v>
      </c>
      <c r="H467" s="12">
        <v>213.2</v>
      </c>
      <c r="I467" s="12">
        <v>0</v>
      </c>
      <c r="J467" s="12">
        <v>213.2</v>
      </c>
      <c r="K467" s="12">
        <v>219.3</v>
      </c>
      <c r="L467" s="12">
        <v>4550</v>
      </c>
      <c r="M467" s="12">
        <v>0</v>
      </c>
      <c r="N467" s="12">
        <v>4550</v>
      </c>
      <c r="O467" s="32">
        <v>21341.463414634149</v>
      </c>
      <c r="P467" s="32"/>
    </row>
    <row r="468" spans="1:16" ht="18.600000000000001">
      <c r="A468" s="18" t="s">
        <v>8</v>
      </c>
      <c r="B468" s="50" t="s">
        <v>49</v>
      </c>
      <c r="C468" s="27" t="s">
        <v>50</v>
      </c>
      <c r="D468" s="28"/>
      <c r="E468" s="12">
        <v>2</v>
      </c>
      <c r="F468" s="12"/>
      <c r="G468" s="12">
        <v>2</v>
      </c>
      <c r="H468" s="12">
        <v>482.6</v>
      </c>
      <c r="I468" s="12"/>
      <c r="J468" s="12">
        <v>482.6</v>
      </c>
      <c r="K468" s="12">
        <v>484.6</v>
      </c>
      <c r="L468" s="12">
        <v>8500</v>
      </c>
      <c r="M468" s="12"/>
      <c r="N468" s="12">
        <v>8500</v>
      </c>
      <c r="O468" s="32">
        <v>17612.92996270203</v>
      </c>
      <c r="P468" s="32"/>
    </row>
    <row r="469" spans="1:16" ht="18.600000000000001">
      <c r="A469" s="18" t="s">
        <v>8</v>
      </c>
      <c r="B469" s="51" t="s">
        <v>49</v>
      </c>
      <c r="C469" s="27" t="s">
        <v>51</v>
      </c>
      <c r="D469" s="28"/>
      <c r="E469" s="12"/>
      <c r="F469" s="12"/>
      <c r="G469" s="12">
        <v>0</v>
      </c>
      <c r="H469" s="12"/>
      <c r="I469" s="12"/>
      <c r="J469" s="12">
        <v>0</v>
      </c>
      <c r="K469" s="12">
        <v>0</v>
      </c>
      <c r="L469" s="12"/>
      <c r="M469" s="12"/>
      <c r="N469" s="12">
        <v>0</v>
      </c>
      <c r="O469" s="32"/>
      <c r="P469" s="32"/>
    </row>
    <row r="470" spans="1:16" ht="18.600000000000001">
      <c r="A470" s="18" t="s">
        <v>8</v>
      </c>
      <c r="B470" s="52"/>
      <c r="C470" s="8" t="s">
        <v>52</v>
      </c>
      <c r="D470" s="28"/>
      <c r="E470" s="12">
        <v>2</v>
      </c>
      <c r="F470" s="12">
        <v>0</v>
      </c>
      <c r="G470" s="12">
        <v>2</v>
      </c>
      <c r="H470" s="12">
        <v>482.6</v>
      </c>
      <c r="I470" s="12">
        <v>0</v>
      </c>
      <c r="J470" s="12">
        <v>482.6</v>
      </c>
      <c r="K470" s="12">
        <v>484.6</v>
      </c>
      <c r="L470" s="12">
        <v>8500</v>
      </c>
      <c r="M470" s="12">
        <v>0</v>
      </c>
      <c r="N470" s="12">
        <v>8500</v>
      </c>
      <c r="O470" s="32">
        <v>17612.92996270203</v>
      </c>
      <c r="P470" s="32"/>
    </row>
    <row r="471" spans="1:16" ht="18.600000000000001">
      <c r="A471" s="18" t="s">
        <v>8</v>
      </c>
      <c r="B471" s="47" t="s">
        <v>53</v>
      </c>
      <c r="C471" s="27" t="s">
        <v>54</v>
      </c>
      <c r="D471" s="28"/>
      <c r="E471" s="12">
        <v>0.6</v>
      </c>
      <c r="F471" s="12"/>
      <c r="G471" s="12">
        <v>0.6</v>
      </c>
      <c r="H471" s="12"/>
      <c r="I471" s="12"/>
      <c r="J471" s="12">
        <v>0</v>
      </c>
      <c r="K471" s="12">
        <v>0.6</v>
      </c>
      <c r="L471" s="12"/>
      <c r="M471" s="12"/>
      <c r="N471" s="12">
        <v>0</v>
      </c>
      <c r="O471" s="32"/>
      <c r="P471" s="32"/>
    </row>
    <row r="472" spans="1:16" ht="18.600000000000001">
      <c r="A472" s="18" t="s">
        <v>8</v>
      </c>
      <c r="B472" s="48"/>
      <c r="C472" s="27" t="s">
        <v>55</v>
      </c>
      <c r="D472" s="28"/>
      <c r="E472" s="12">
        <v>23</v>
      </c>
      <c r="F472" s="12">
        <v>19</v>
      </c>
      <c r="G472" s="12">
        <v>42</v>
      </c>
      <c r="H472" s="12">
        <v>261</v>
      </c>
      <c r="I472" s="12">
        <v>110</v>
      </c>
      <c r="J472" s="12">
        <v>371</v>
      </c>
      <c r="K472" s="12">
        <v>413</v>
      </c>
      <c r="L472" s="12">
        <v>406</v>
      </c>
      <c r="M472" s="12">
        <v>17</v>
      </c>
      <c r="N472" s="12">
        <v>423</v>
      </c>
      <c r="O472" s="32">
        <v>1555.5555555555557</v>
      </c>
      <c r="P472" s="32">
        <v>154.54545454545453</v>
      </c>
    </row>
    <row r="473" spans="1:16" ht="18.600000000000001">
      <c r="A473" s="18" t="s">
        <v>8</v>
      </c>
      <c r="B473" s="48"/>
      <c r="C473" s="27" t="s">
        <v>56</v>
      </c>
      <c r="D473" s="28"/>
      <c r="E473" s="12">
        <v>45</v>
      </c>
      <c r="F473" s="12"/>
      <c r="G473" s="12">
        <v>45</v>
      </c>
      <c r="H473" s="12">
        <v>378</v>
      </c>
      <c r="I473" s="12"/>
      <c r="J473" s="12">
        <v>378</v>
      </c>
      <c r="K473" s="12">
        <v>423</v>
      </c>
      <c r="L473" s="12">
        <v>1120</v>
      </c>
      <c r="M473" s="12"/>
      <c r="N473" s="12">
        <v>1120</v>
      </c>
      <c r="O473" s="32">
        <v>2962.9629629629626</v>
      </c>
      <c r="P473" s="32"/>
    </row>
    <row r="474" spans="1:16" ht="18.600000000000001">
      <c r="A474" s="18" t="s">
        <v>8</v>
      </c>
      <c r="B474" s="48"/>
      <c r="C474" s="27" t="s">
        <v>57</v>
      </c>
      <c r="D474" s="28"/>
      <c r="E474" s="12"/>
      <c r="F474" s="12"/>
      <c r="G474" s="12">
        <v>0</v>
      </c>
      <c r="H474" s="12">
        <v>0.5</v>
      </c>
      <c r="I474" s="12"/>
      <c r="J474" s="12">
        <v>0.5</v>
      </c>
      <c r="K474" s="12">
        <v>0.5</v>
      </c>
      <c r="L474" s="12">
        <v>0.05</v>
      </c>
      <c r="M474" s="12"/>
      <c r="N474" s="12">
        <v>0.05</v>
      </c>
      <c r="O474" s="32">
        <v>100</v>
      </c>
      <c r="P474" s="32"/>
    </row>
    <row r="475" spans="1:16" ht="18.600000000000001">
      <c r="A475" s="18" t="s">
        <v>8</v>
      </c>
      <c r="B475" s="49"/>
      <c r="C475" s="27" t="s">
        <v>58</v>
      </c>
      <c r="D475" s="28"/>
      <c r="E475" s="12">
        <v>68.599999999999994</v>
      </c>
      <c r="F475" s="12">
        <v>19</v>
      </c>
      <c r="G475" s="12">
        <v>87.6</v>
      </c>
      <c r="H475" s="12">
        <v>639.5</v>
      </c>
      <c r="I475" s="12">
        <v>110</v>
      </c>
      <c r="J475" s="12">
        <v>749.5</v>
      </c>
      <c r="K475" s="12">
        <v>837.1</v>
      </c>
      <c r="L475" s="12">
        <v>1526.05</v>
      </c>
      <c r="M475" s="12">
        <v>17</v>
      </c>
      <c r="N475" s="12">
        <v>1543.05</v>
      </c>
      <c r="O475" s="32">
        <v>2386.3174354964817</v>
      </c>
      <c r="P475" s="32">
        <v>154.54545454545453</v>
      </c>
    </row>
    <row r="476" spans="1:16" ht="18.600000000000001">
      <c r="A476" s="18" t="s">
        <v>8</v>
      </c>
      <c r="B476" s="50" t="s">
        <v>89</v>
      </c>
      <c r="C476" s="27" t="s">
        <v>59</v>
      </c>
      <c r="D476" s="28"/>
      <c r="E476" s="12">
        <v>0.8</v>
      </c>
      <c r="F476" s="12"/>
      <c r="G476" s="12">
        <v>0.8</v>
      </c>
      <c r="H476" s="12"/>
      <c r="I476" s="12"/>
      <c r="J476" s="12">
        <v>0</v>
      </c>
      <c r="K476" s="12">
        <v>0.8</v>
      </c>
      <c r="L476" s="12"/>
      <c r="M476" s="12"/>
      <c r="N476" s="12">
        <v>0</v>
      </c>
      <c r="O476" s="32"/>
      <c r="P476" s="32"/>
    </row>
    <row r="477" spans="1:16" ht="18.600000000000001">
      <c r="A477" s="18" t="s">
        <v>8</v>
      </c>
      <c r="B477" s="51"/>
      <c r="C477" s="27" t="s">
        <v>60</v>
      </c>
      <c r="D477" s="28"/>
      <c r="E477" s="12"/>
      <c r="F477" s="12"/>
      <c r="G477" s="12">
        <v>0</v>
      </c>
      <c r="H477" s="12"/>
      <c r="I477" s="12"/>
      <c r="J477" s="12">
        <v>0</v>
      </c>
      <c r="K477" s="12">
        <v>0</v>
      </c>
      <c r="L477" s="12"/>
      <c r="M477" s="12"/>
      <c r="N477" s="12">
        <v>0</v>
      </c>
      <c r="O477" s="32"/>
      <c r="P477" s="32"/>
    </row>
    <row r="478" spans="1:16" ht="18.600000000000001">
      <c r="A478" s="18" t="s">
        <v>8</v>
      </c>
      <c r="B478" s="52"/>
      <c r="C478" s="27" t="s">
        <v>61</v>
      </c>
      <c r="D478" s="28"/>
      <c r="E478" s="12">
        <v>0.8</v>
      </c>
      <c r="F478" s="12">
        <v>0</v>
      </c>
      <c r="G478" s="12">
        <v>0.8</v>
      </c>
      <c r="H478" s="12">
        <v>0</v>
      </c>
      <c r="I478" s="12">
        <v>0</v>
      </c>
      <c r="J478" s="12">
        <v>0</v>
      </c>
      <c r="K478" s="12">
        <v>0.8</v>
      </c>
      <c r="L478" s="12">
        <v>0</v>
      </c>
      <c r="M478" s="12">
        <v>0</v>
      </c>
      <c r="N478" s="12">
        <v>0</v>
      </c>
      <c r="O478" s="32"/>
      <c r="P478" s="32"/>
    </row>
    <row r="479" spans="1:16" ht="18.600000000000001">
      <c r="A479" s="18" t="s">
        <v>8</v>
      </c>
      <c r="B479" s="53" t="s">
        <v>62</v>
      </c>
      <c r="C479" s="27" t="s">
        <v>63</v>
      </c>
      <c r="D479" s="28"/>
      <c r="E479" s="12"/>
      <c r="F479" s="12"/>
      <c r="G479" s="12">
        <v>0</v>
      </c>
      <c r="H479" s="12"/>
      <c r="I479" s="12"/>
      <c r="J479" s="12">
        <v>0</v>
      </c>
      <c r="K479" s="12">
        <v>0</v>
      </c>
      <c r="L479" s="12"/>
      <c r="M479" s="12"/>
      <c r="N479" s="12">
        <v>0</v>
      </c>
      <c r="O479" s="32"/>
      <c r="P479" s="32"/>
    </row>
    <row r="480" spans="1:16" ht="18.600000000000001">
      <c r="A480" s="18" t="s">
        <v>8</v>
      </c>
      <c r="B480" s="54"/>
      <c r="C480" s="27" t="s">
        <v>64</v>
      </c>
      <c r="D480" s="28"/>
      <c r="E480" s="12"/>
      <c r="F480" s="12"/>
      <c r="G480" s="12">
        <v>0</v>
      </c>
      <c r="H480" s="12"/>
      <c r="I480" s="12"/>
      <c r="J480" s="12">
        <v>0</v>
      </c>
      <c r="K480" s="12">
        <v>0</v>
      </c>
      <c r="L480" s="12"/>
      <c r="M480" s="12"/>
      <c r="N480" s="12">
        <v>0</v>
      </c>
      <c r="O480" s="32"/>
      <c r="P480" s="32"/>
    </row>
    <row r="481" spans="1:16" ht="18.600000000000001">
      <c r="A481" s="18" t="s">
        <v>8</v>
      </c>
      <c r="B481" s="54"/>
      <c r="C481" s="27" t="s">
        <v>65</v>
      </c>
      <c r="D481" s="28"/>
      <c r="E481" s="12"/>
      <c r="F481" s="12"/>
      <c r="G481" s="12">
        <v>0</v>
      </c>
      <c r="H481" s="12"/>
      <c r="I481" s="12"/>
      <c r="J481" s="12">
        <v>0</v>
      </c>
      <c r="K481" s="12">
        <v>0</v>
      </c>
      <c r="L481" s="12"/>
      <c r="M481" s="12"/>
      <c r="N481" s="12">
        <v>0</v>
      </c>
      <c r="O481" s="32"/>
      <c r="P481" s="32"/>
    </row>
    <row r="482" spans="1:16" ht="18.600000000000001">
      <c r="A482" s="18" t="s">
        <v>8</v>
      </c>
      <c r="B482" s="54"/>
      <c r="C482" s="27" t="s">
        <v>66</v>
      </c>
      <c r="D482" s="28"/>
      <c r="E482" s="12"/>
      <c r="F482" s="12"/>
      <c r="G482" s="12">
        <v>0</v>
      </c>
      <c r="H482" s="12"/>
      <c r="I482" s="12"/>
      <c r="J482" s="12">
        <v>0</v>
      </c>
      <c r="K482" s="12">
        <v>0</v>
      </c>
      <c r="L482" s="12"/>
      <c r="M482" s="12"/>
      <c r="N482" s="12">
        <v>0</v>
      </c>
      <c r="O482" s="32"/>
      <c r="P482" s="32"/>
    </row>
    <row r="483" spans="1:16" ht="18.600000000000001">
      <c r="A483" s="18" t="s">
        <v>8</v>
      </c>
      <c r="B483" s="54"/>
      <c r="C483" s="27" t="s">
        <v>67</v>
      </c>
      <c r="D483" s="28"/>
      <c r="E483" s="12"/>
      <c r="F483" s="12"/>
      <c r="G483" s="12">
        <v>0</v>
      </c>
      <c r="H483" s="12"/>
      <c r="I483" s="12"/>
      <c r="J483" s="12">
        <v>0</v>
      </c>
      <c r="K483" s="12">
        <v>0</v>
      </c>
      <c r="L483" s="12"/>
      <c r="M483" s="12"/>
      <c r="N483" s="12">
        <v>0</v>
      </c>
      <c r="O483" s="32"/>
      <c r="P483" s="32"/>
    </row>
    <row r="484" spans="1:16" ht="18.600000000000001">
      <c r="A484" s="18" t="s">
        <v>8</v>
      </c>
      <c r="B484" s="55"/>
      <c r="C484" s="27" t="s">
        <v>68</v>
      </c>
      <c r="D484" s="28"/>
      <c r="E484" s="12">
        <v>0</v>
      </c>
      <c r="F484" s="12">
        <v>0</v>
      </c>
      <c r="G484" s="12">
        <v>0</v>
      </c>
      <c r="H484" s="12">
        <v>0</v>
      </c>
      <c r="I484" s="12">
        <v>0</v>
      </c>
      <c r="J484" s="12">
        <v>0</v>
      </c>
      <c r="K484" s="12">
        <v>0</v>
      </c>
      <c r="L484" s="12">
        <v>0</v>
      </c>
      <c r="M484" s="12">
        <v>0</v>
      </c>
      <c r="N484" s="12">
        <v>0</v>
      </c>
      <c r="O484" s="32"/>
      <c r="P484" s="32"/>
    </row>
    <row r="485" spans="1:16" ht="18.600000000000001">
      <c r="A485" s="18" t="s">
        <v>8</v>
      </c>
      <c r="B485" s="54" t="s">
        <v>69</v>
      </c>
      <c r="C485" s="53" t="s">
        <v>70</v>
      </c>
      <c r="D485" s="1" t="s">
        <v>71</v>
      </c>
      <c r="E485" s="12"/>
      <c r="F485" s="12"/>
      <c r="G485" s="12">
        <v>0</v>
      </c>
      <c r="H485" s="12">
        <v>0.2</v>
      </c>
      <c r="I485" s="12"/>
      <c r="J485" s="12">
        <v>0.2</v>
      </c>
      <c r="K485" s="12">
        <v>0.2</v>
      </c>
      <c r="L485" s="12">
        <v>30</v>
      </c>
      <c r="M485" s="12"/>
      <c r="N485" s="12">
        <v>30</v>
      </c>
      <c r="O485" s="32"/>
      <c r="P485" s="32"/>
    </row>
    <row r="486" spans="1:16" ht="18.600000000000001">
      <c r="A486" s="18" t="s">
        <v>8</v>
      </c>
      <c r="B486" s="54"/>
      <c r="C486" s="54"/>
      <c r="D486" s="1" t="s">
        <v>22</v>
      </c>
      <c r="E486" s="12"/>
      <c r="F486" s="12"/>
      <c r="G486" s="12">
        <v>0</v>
      </c>
      <c r="H486" s="12"/>
      <c r="I486" s="12"/>
      <c r="J486" s="12">
        <v>0</v>
      </c>
      <c r="K486" s="12">
        <v>0</v>
      </c>
      <c r="L486" s="12"/>
      <c r="M486" s="12"/>
      <c r="N486" s="12">
        <v>0</v>
      </c>
      <c r="O486" s="32"/>
      <c r="P486" s="32"/>
    </row>
    <row r="487" spans="1:16" ht="18.600000000000001">
      <c r="A487" s="18" t="s">
        <v>8</v>
      </c>
      <c r="B487" s="54"/>
      <c r="C487" s="54"/>
      <c r="D487" s="1" t="s">
        <v>23</v>
      </c>
      <c r="E487" s="12"/>
      <c r="F487" s="12"/>
      <c r="G487" s="12">
        <v>0</v>
      </c>
      <c r="H487" s="12"/>
      <c r="I487" s="12"/>
      <c r="J487" s="12">
        <v>0</v>
      </c>
      <c r="K487" s="12">
        <v>0</v>
      </c>
      <c r="L487" s="12"/>
      <c r="M487" s="12"/>
      <c r="N487" s="12">
        <v>0</v>
      </c>
      <c r="O487" s="32"/>
      <c r="P487" s="32"/>
    </row>
    <row r="488" spans="1:16" ht="18.600000000000001">
      <c r="A488" s="18" t="s">
        <v>8</v>
      </c>
      <c r="B488" s="54"/>
      <c r="C488" s="54"/>
      <c r="D488" s="1" t="s">
        <v>24</v>
      </c>
      <c r="E488" s="12"/>
      <c r="F488" s="12"/>
      <c r="G488" s="12">
        <v>0</v>
      </c>
      <c r="H488" s="12"/>
      <c r="I488" s="12"/>
      <c r="J488" s="12">
        <v>0</v>
      </c>
      <c r="K488" s="12">
        <v>0</v>
      </c>
      <c r="L488" s="12"/>
      <c r="M488" s="12"/>
      <c r="N488" s="12">
        <v>0</v>
      </c>
      <c r="O488" s="32"/>
      <c r="P488" s="32"/>
    </row>
    <row r="489" spans="1:16" ht="18.600000000000001">
      <c r="A489" s="18" t="s">
        <v>8</v>
      </c>
      <c r="B489" s="54"/>
      <c r="C489" s="54"/>
      <c r="D489" s="1" t="s">
        <v>25</v>
      </c>
      <c r="E489" s="12"/>
      <c r="F489" s="12"/>
      <c r="G489" s="12">
        <v>0</v>
      </c>
      <c r="H489" s="12"/>
      <c r="I489" s="12"/>
      <c r="J489" s="12">
        <v>0</v>
      </c>
      <c r="K489" s="12">
        <v>0</v>
      </c>
      <c r="L489" s="12"/>
      <c r="M489" s="12"/>
      <c r="N489" s="12">
        <v>0</v>
      </c>
      <c r="O489" s="32"/>
      <c r="P489" s="32"/>
    </row>
    <row r="490" spans="1:16" ht="18.600000000000001">
      <c r="A490" s="18" t="s">
        <v>8</v>
      </c>
      <c r="B490" s="54"/>
      <c r="C490" s="55"/>
      <c r="D490" s="9" t="s">
        <v>72</v>
      </c>
      <c r="E490" s="12">
        <v>0</v>
      </c>
      <c r="F490" s="12">
        <v>0</v>
      </c>
      <c r="G490" s="12">
        <v>0</v>
      </c>
      <c r="H490" s="12">
        <v>0.2</v>
      </c>
      <c r="I490" s="12">
        <v>0</v>
      </c>
      <c r="J490" s="12">
        <v>0.2</v>
      </c>
      <c r="K490" s="12">
        <v>0.2</v>
      </c>
      <c r="L490" s="12">
        <v>30</v>
      </c>
      <c r="M490" s="12">
        <v>0</v>
      </c>
      <c r="N490" s="12">
        <v>30</v>
      </c>
      <c r="O490" s="32"/>
      <c r="P490" s="32"/>
    </row>
    <row r="491" spans="1:16" ht="18.600000000000001">
      <c r="A491" s="18" t="s">
        <v>8</v>
      </c>
      <c r="B491" s="54"/>
      <c r="C491" s="53" t="s">
        <v>73</v>
      </c>
      <c r="D491" s="1" t="s">
        <v>21</v>
      </c>
      <c r="E491" s="12"/>
      <c r="F491" s="12"/>
      <c r="G491" s="12">
        <v>0</v>
      </c>
      <c r="H491" s="12">
        <v>0.1</v>
      </c>
      <c r="I491" s="12"/>
      <c r="J491" s="12">
        <v>0.1</v>
      </c>
      <c r="K491" s="12">
        <v>0.1</v>
      </c>
      <c r="L491" s="12">
        <v>2</v>
      </c>
      <c r="M491" s="12"/>
      <c r="N491" s="12">
        <v>2</v>
      </c>
      <c r="O491" s="32">
        <v>20000</v>
      </c>
      <c r="P491" s="32"/>
    </row>
    <row r="492" spans="1:16" ht="18.600000000000001">
      <c r="A492" s="18" t="s">
        <v>8</v>
      </c>
      <c r="B492" s="54"/>
      <c r="C492" s="54"/>
      <c r="D492" s="1" t="s">
        <v>74</v>
      </c>
      <c r="E492" s="12"/>
      <c r="F492" s="12"/>
      <c r="G492" s="12"/>
      <c r="H492" s="12">
        <v>1</v>
      </c>
      <c r="I492" s="12"/>
      <c r="J492" s="12">
        <v>1</v>
      </c>
      <c r="K492" s="12">
        <v>1</v>
      </c>
      <c r="L492" s="12">
        <v>200</v>
      </c>
      <c r="M492" s="12"/>
      <c r="N492" s="12">
        <v>200</v>
      </c>
      <c r="O492" s="32">
        <v>200000</v>
      </c>
      <c r="P492" s="32"/>
    </row>
    <row r="493" spans="1:16" ht="18.600000000000001">
      <c r="A493" s="18" t="s">
        <v>8</v>
      </c>
      <c r="B493" s="54"/>
      <c r="C493" s="54"/>
      <c r="D493" s="1" t="s">
        <v>75</v>
      </c>
      <c r="E493" s="12"/>
      <c r="F493" s="12"/>
      <c r="G493" s="12">
        <v>0</v>
      </c>
      <c r="H493" s="12"/>
      <c r="I493" s="12"/>
      <c r="J493" s="12">
        <v>0</v>
      </c>
      <c r="K493" s="12">
        <v>0</v>
      </c>
      <c r="L493" s="12"/>
      <c r="M493" s="12"/>
      <c r="N493" s="12">
        <v>0</v>
      </c>
      <c r="O493" s="32"/>
      <c r="P493" s="32"/>
    </row>
    <row r="494" spans="1:16" ht="18.600000000000001">
      <c r="A494" s="18" t="s">
        <v>8</v>
      </c>
      <c r="B494" s="54"/>
      <c r="C494" s="55"/>
      <c r="D494" s="9" t="s">
        <v>76</v>
      </c>
      <c r="E494" s="12">
        <v>0</v>
      </c>
      <c r="F494" s="12">
        <v>0</v>
      </c>
      <c r="G494" s="12">
        <v>0</v>
      </c>
      <c r="H494" s="12">
        <v>1.1000000000000001</v>
      </c>
      <c r="I494" s="12">
        <v>0</v>
      </c>
      <c r="J494" s="12">
        <v>1.1000000000000001</v>
      </c>
      <c r="K494" s="12">
        <v>1.1000000000000001</v>
      </c>
      <c r="L494" s="12">
        <v>210</v>
      </c>
      <c r="M494" s="12">
        <v>0</v>
      </c>
      <c r="N494" s="12">
        <v>210</v>
      </c>
      <c r="O494" s="32">
        <v>190909.09090909091</v>
      </c>
      <c r="P494" s="32"/>
    </row>
    <row r="495" spans="1:16" ht="18.600000000000001">
      <c r="A495" s="18" t="s">
        <v>8</v>
      </c>
      <c r="B495" s="55"/>
      <c r="C495" s="10" t="s">
        <v>77</v>
      </c>
      <c r="D495" s="10"/>
      <c r="E495" s="12">
        <v>0</v>
      </c>
      <c r="F495" s="12">
        <v>0</v>
      </c>
      <c r="G495" s="12">
        <v>0</v>
      </c>
      <c r="H495" s="12">
        <v>1.3</v>
      </c>
      <c r="I495" s="12">
        <v>0</v>
      </c>
      <c r="J495" s="12">
        <v>1.3</v>
      </c>
      <c r="K495" s="12">
        <v>1.3</v>
      </c>
      <c r="L495" s="12">
        <v>240</v>
      </c>
      <c r="M495" s="12">
        <v>0</v>
      </c>
      <c r="N495" s="12">
        <v>240</v>
      </c>
      <c r="O495" s="32">
        <v>184615.38461538462</v>
      </c>
      <c r="P495" s="32"/>
    </row>
    <row r="496" spans="1:16" ht="18.600000000000001">
      <c r="A496" s="18" t="s">
        <v>8</v>
      </c>
      <c r="B496" s="47" t="s">
        <v>78</v>
      </c>
      <c r="C496" s="1" t="s">
        <v>79</v>
      </c>
      <c r="D496" s="1"/>
      <c r="E496" s="12">
        <v>5</v>
      </c>
      <c r="F496" s="12"/>
      <c r="G496" s="12">
        <v>5</v>
      </c>
      <c r="H496" s="12">
        <v>30</v>
      </c>
      <c r="I496" s="12"/>
      <c r="J496" s="12">
        <v>30</v>
      </c>
      <c r="K496" s="12">
        <v>35</v>
      </c>
      <c r="L496" s="12">
        <v>0.375</v>
      </c>
      <c r="M496" s="12"/>
      <c r="N496" s="12">
        <v>0.375</v>
      </c>
      <c r="O496" s="3">
        <v>12.5</v>
      </c>
      <c r="P496" s="32"/>
    </row>
    <row r="497" spans="1:16" ht="18.600000000000001">
      <c r="A497" s="18" t="s">
        <v>8</v>
      </c>
      <c r="B497" s="48"/>
      <c r="C497" s="1" t="s">
        <v>80</v>
      </c>
      <c r="D497" s="1"/>
      <c r="E497" s="12">
        <v>12</v>
      </c>
      <c r="F497" s="12"/>
      <c r="G497" s="12">
        <v>12</v>
      </c>
      <c r="H497" s="12">
        <v>8</v>
      </c>
      <c r="I497" s="12"/>
      <c r="J497" s="12">
        <v>8</v>
      </c>
      <c r="K497" s="12">
        <v>20</v>
      </c>
      <c r="L497" s="12">
        <v>32</v>
      </c>
      <c r="M497" s="12"/>
      <c r="N497" s="12">
        <v>32</v>
      </c>
      <c r="O497" s="32">
        <v>4000</v>
      </c>
      <c r="P497" s="32"/>
    </row>
    <row r="498" spans="1:16" ht="18.600000000000001">
      <c r="A498" s="18" t="s">
        <v>8</v>
      </c>
      <c r="B498" s="48"/>
      <c r="C498" s="1" t="s">
        <v>81</v>
      </c>
      <c r="D498" s="1"/>
      <c r="E498" s="12">
        <v>7</v>
      </c>
      <c r="F498" s="12"/>
      <c r="G498" s="12">
        <v>7</v>
      </c>
      <c r="H498" s="12">
        <v>3</v>
      </c>
      <c r="I498" s="12"/>
      <c r="J498" s="12">
        <v>3</v>
      </c>
      <c r="K498" s="12">
        <v>10</v>
      </c>
      <c r="L498" s="12">
        <v>140</v>
      </c>
      <c r="M498" s="12"/>
      <c r="N498" s="12">
        <v>140</v>
      </c>
      <c r="O498" s="32">
        <v>46666.666666666664</v>
      </c>
      <c r="P498" s="32"/>
    </row>
    <row r="499" spans="1:16" ht="18.600000000000001">
      <c r="A499" s="18" t="s">
        <v>8</v>
      </c>
      <c r="B499" s="48"/>
      <c r="C499" s="1" t="s">
        <v>82</v>
      </c>
      <c r="D499" s="1"/>
      <c r="E499" s="12"/>
      <c r="F499" s="12"/>
      <c r="G499" s="12">
        <v>0</v>
      </c>
      <c r="H499" s="12">
        <v>49</v>
      </c>
      <c r="I499" s="12"/>
      <c r="J499" s="12">
        <v>49</v>
      </c>
      <c r="K499" s="12">
        <v>49</v>
      </c>
      <c r="L499" s="12">
        <v>560</v>
      </c>
      <c r="M499" s="12"/>
      <c r="N499" s="12">
        <v>560</v>
      </c>
      <c r="O499" s="32">
        <v>11428.571428571429</v>
      </c>
      <c r="P499" s="32"/>
    </row>
    <row r="500" spans="1:16" ht="18.600000000000001">
      <c r="A500" s="18" t="s">
        <v>8</v>
      </c>
      <c r="B500" s="48"/>
      <c r="C500" s="1" t="s">
        <v>83</v>
      </c>
      <c r="D500" s="1"/>
      <c r="E500" s="12"/>
      <c r="F500" s="12"/>
      <c r="G500" s="12">
        <v>0</v>
      </c>
      <c r="H500" s="12">
        <v>0.7</v>
      </c>
      <c r="I500" s="12"/>
      <c r="J500" s="12">
        <v>0.7</v>
      </c>
      <c r="K500" s="12">
        <v>0.7</v>
      </c>
      <c r="L500" s="12">
        <v>134</v>
      </c>
      <c r="M500" s="12"/>
      <c r="N500" s="12">
        <v>134</v>
      </c>
      <c r="O500" s="32">
        <v>191428.57142857145</v>
      </c>
      <c r="P500" s="32"/>
    </row>
    <row r="501" spans="1:16" ht="18.600000000000001">
      <c r="A501" s="18" t="s">
        <v>8</v>
      </c>
      <c r="B501" s="49"/>
      <c r="C501" s="27" t="s">
        <v>84</v>
      </c>
      <c r="D501" s="28"/>
      <c r="E501" s="12">
        <v>24</v>
      </c>
      <c r="F501" s="12">
        <v>0</v>
      </c>
      <c r="G501" s="12">
        <v>24</v>
      </c>
      <c r="H501" s="12">
        <v>90.7</v>
      </c>
      <c r="I501" s="12">
        <v>0</v>
      </c>
      <c r="J501" s="12">
        <v>90.7</v>
      </c>
      <c r="K501" s="12">
        <v>114.7</v>
      </c>
      <c r="L501" s="12">
        <v>866.375</v>
      </c>
      <c r="M501" s="12">
        <v>0</v>
      </c>
      <c r="N501" s="12">
        <v>866.375</v>
      </c>
      <c r="O501" s="32">
        <v>9552.0948180815867</v>
      </c>
      <c r="P501" s="32"/>
    </row>
    <row r="502" spans="1:16" ht="18.600000000000001">
      <c r="A502" s="18" t="s">
        <v>8</v>
      </c>
      <c r="B502" s="64" t="s">
        <v>85</v>
      </c>
      <c r="C502" s="65"/>
      <c r="D502" s="66"/>
      <c r="E502" s="12">
        <v>103.49999999999999</v>
      </c>
      <c r="F502" s="12">
        <v>19</v>
      </c>
      <c r="G502" s="12">
        <v>122.49999999999999</v>
      </c>
      <c r="H502" s="12">
        <v>1512.3</v>
      </c>
      <c r="I502" s="12">
        <v>110</v>
      </c>
      <c r="J502" s="12">
        <v>1622.3</v>
      </c>
      <c r="K502" s="12">
        <v>1744.8</v>
      </c>
      <c r="L502" s="12">
        <v>16239.424999999999</v>
      </c>
      <c r="M502" s="12">
        <v>17</v>
      </c>
      <c r="N502" s="12">
        <v>16256.424999999999</v>
      </c>
      <c r="O502" s="32"/>
      <c r="P502" s="32"/>
    </row>
    <row r="503" spans="1:16" ht="18.600000000000001">
      <c r="A503" s="18" t="s">
        <v>98</v>
      </c>
      <c r="B503" s="57" t="s">
        <v>26</v>
      </c>
      <c r="C503" s="58"/>
      <c r="D503" s="59"/>
      <c r="E503" s="63" t="s">
        <v>27</v>
      </c>
      <c r="F503" s="63"/>
      <c r="G503" s="63"/>
      <c r="H503" s="63" t="s">
        <v>28</v>
      </c>
      <c r="I503" s="63"/>
      <c r="J503" s="63"/>
      <c r="K503" s="63" t="s">
        <v>29</v>
      </c>
      <c r="L503" s="63" t="s">
        <v>30</v>
      </c>
      <c r="M503" s="63"/>
      <c r="N503" s="63"/>
      <c r="O503" s="63" t="s">
        <v>31</v>
      </c>
      <c r="P503" s="63"/>
    </row>
    <row r="504" spans="1:16" ht="18.600000000000001">
      <c r="A504" s="18" t="s">
        <v>98</v>
      </c>
      <c r="B504" s="60"/>
      <c r="C504" s="61"/>
      <c r="D504" s="62"/>
      <c r="E504" s="32" t="s">
        <v>32</v>
      </c>
      <c r="F504" s="32" t="s">
        <v>33</v>
      </c>
      <c r="G504" s="32" t="s">
        <v>0</v>
      </c>
      <c r="H504" s="32" t="s">
        <v>32</v>
      </c>
      <c r="I504" s="32" t="s">
        <v>33</v>
      </c>
      <c r="J504" s="32" t="s">
        <v>0</v>
      </c>
      <c r="K504" s="63"/>
      <c r="L504" s="32" t="s">
        <v>32</v>
      </c>
      <c r="M504" s="32" t="s">
        <v>33</v>
      </c>
      <c r="N504" s="32" t="s">
        <v>0</v>
      </c>
      <c r="O504" s="32" t="s">
        <v>32</v>
      </c>
      <c r="P504" s="32" t="s">
        <v>33</v>
      </c>
    </row>
    <row r="505" spans="1:16" ht="18.600000000000001">
      <c r="A505" s="18" t="s">
        <v>98</v>
      </c>
      <c r="B505" s="46" t="s">
        <v>34</v>
      </c>
      <c r="C505" s="30" t="s">
        <v>35</v>
      </c>
      <c r="D505" s="31"/>
      <c r="E505" s="6"/>
      <c r="F505" s="6"/>
      <c r="G505" s="6">
        <f>SUM(E505:F505)</f>
        <v>0</v>
      </c>
      <c r="H505" s="6"/>
      <c r="I505" s="6"/>
      <c r="J505" s="6">
        <f>SUM(H505:I505)</f>
        <v>0</v>
      </c>
      <c r="K505" s="6">
        <f>J505+G505</f>
        <v>0</v>
      </c>
      <c r="L505" s="6"/>
      <c r="M505" s="6"/>
      <c r="N505" s="6">
        <f>SUM(L505:M505)</f>
        <v>0</v>
      </c>
      <c r="O505" s="32"/>
      <c r="P505" s="32"/>
    </row>
    <row r="506" spans="1:16" ht="18.600000000000001">
      <c r="A506" s="18" t="s">
        <v>98</v>
      </c>
      <c r="B506" s="46"/>
      <c r="C506" s="30" t="s">
        <v>36</v>
      </c>
      <c r="D506" s="31"/>
      <c r="E506" s="5"/>
      <c r="F506" s="5"/>
      <c r="G506" s="6">
        <f t="shared" ref="G506:G514" si="57">SUM(E506:F506)</f>
        <v>0</v>
      </c>
      <c r="H506" s="5"/>
      <c r="I506" s="5"/>
      <c r="J506" s="6">
        <f t="shared" ref="J506:J514" si="58">SUM(H506:I506)</f>
        <v>0</v>
      </c>
      <c r="K506" s="6">
        <f t="shared" ref="K506:K514" si="59">J506+G506</f>
        <v>0</v>
      </c>
      <c r="L506" s="5"/>
      <c r="M506" s="5"/>
      <c r="N506" s="6">
        <f t="shared" ref="N506:N514" si="60">SUM(L506:M506)</f>
        <v>0</v>
      </c>
      <c r="O506" s="32"/>
      <c r="P506" s="32"/>
    </row>
    <row r="507" spans="1:16" ht="18.600000000000001">
      <c r="A507" s="18" t="s">
        <v>98</v>
      </c>
      <c r="B507" s="46"/>
      <c r="C507" s="30" t="s">
        <v>37</v>
      </c>
      <c r="D507" s="31"/>
      <c r="E507" s="5"/>
      <c r="F507" s="5"/>
      <c r="G507" s="6">
        <f t="shared" si="57"/>
        <v>0</v>
      </c>
      <c r="H507" s="5"/>
      <c r="I507" s="5"/>
      <c r="J507" s="6">
        <f t="shared" si="58"/>
        <v>0</v>
      </c>
      <c r="K507" s="6">
        <f t="shared" si="59"/>
        <v>0</v>
      </c>
      <c r="L507" s="5"/>
      <c r="M507" s="5"/>
      <c r="N507" s="6">
        <f t="shared" si="60"/>
        <v>0</v>
      </c>
      <c r="O507" s="32"/>
      <c r="P507" s="32"/>
    </row>
    <row r="508" spans="1:16" ht="18.600000000000001">
      <c r="A508" s="18" t="s">
        <v>98</v>
      </c>
      <c r="B508" s="46"/>
      <c r="C508" s="30" t="s">
        <v>38</v>
      </c>
      <c r="D508" s="31"/>
      <c r="E508" s="5">
        <f>SUM(E505:E507)</f>
        <v>0</v>
      </c>
      <c r="F508" s="5">
        <f t="shared" ref="F508:N508" si="61">SUM(F505:F507)</f>
        <v>0</v>
      </c>
      <c r="G508" s="6">
        <f t="shared" si="61"/>
        <v>0</v>
      </c>
      <c r="H508" s="5">
        <f t="shared" si="61"/>
        <v>0</v>
      </c>
      <c r="I508" s="5">
        <f t="shared" si="61"/>
        <v>0</v>
      </c>
      <c r="J508" s="6">
        <f t="shared" si="61"/>
        <v>0</v>
      </c>
      <c r="K508" s="6">
        <f t="shared" si="61"/>
        <v>0</v>
      </c>
      <c r="L508" s="5">
        <f t="shared" si="61"/>
        <v>0</v>
      </c>
      <c r="M508" s="5">
        <f t="shared" si="61"/>
        <v>0</v>
      </c>
      <c r="N508" s="6">
        <f t="shared" si="61"/>
        <v>0</v>
      </c>
      <c r="O508" s="32"/>
      <c r="P508" s="32"/>
    </row>
    <row r="509" spans="1:16" ht="18.600000000000001">
      <c r="A509" s="18" t="s">
        <v>98</v>
      </c>
      <c r="B509" s="47" t="s">
        <v>39</v>
      </c>
      <c r="C509" s="27" t="s">
        <v>40</v>
      </c>
      <c r="D509" s="28"/>
      <c r="E509" s="5"/>
      <c r="F509" s="5"/>
      <c r="G509" s="6">
        <f t="shared" si="57"/>
        <v>0</v>
      </c>
      <c r="H509" s="5"/>
      <c r="I509" s="5"/>
      <c r="J509" s="6">
        <f t="shared" si="58"/>
        <v>0</v>
      </c>
      <c r="K509" s="6">
        <f t="shared" si="59"/>
        <v>0</v>
      </c>
      <c r="L509" s="5"/>
      <c r="M509" s="5"/>
      <c r="N509" s="6">
        <f t="shared" si="60"/>
        <v>0</v>
      </c>
      <c r="O509" s="32"/>
      <c r="P509" s="32"/>
    </row>
    <row r="510" spans="1:16" ht="18.600000000000001">
      <c r="A510" s="18" t="s">
        <v>98</v>
      </c>
      <c r="B510" s="48" t="s">
        <v>39</v>
      </c>
      <c r="C510" s="30" t="s">
        <v>41</v>
      </c>
      <c r="D510" s="31"/>
      <c r="E510" s="5"/>
      <c r="F510" s="5"/>
      <c r="G510" s="6">
        <f t="shared" si="57"/>
        <v>0</v>
      </c>
      <c r="H510" s="5"/>
      <c r="I510" s="5"/>
      <c r="J510" s="6">
        <f t="shared" si="58"/>
        <v>0</v>
      </c>
      <c r="K510" s="6">
        <f t="shared" si="59"/>
        <v>0</v>
      </c>
      <c r="L510" s="5"/>
      <c r="M510" s="5"/>
      <c r="N510" s="6">
        <f t="shared" si="60"/>
        <v>0</v>
      </c>
      <c r="O510" s="32"/>
      <c r="P510" s="32"/>
    </row>
    <row r="511" spans="1:16" ht="18.600000000000001">
      <c r="A511" s="18" t="s">
        <v>98</v>
      </c>
      <c r="B511" s="48"/>
      <c r="C511" s="30" t="s">
        <v>42</v>
      </c>
      <c r="D511" s="31"/>
      <c r="E511" s="5"/>
      <c r="F511" s="5"/>
      <c r="G511" s="6">
        <f t="shared" si="57"/>
        <v>0</v>
      </c>
      <c r="H511" s="5"/>
      <c r="I511" s="5"/>
      <c r="J511" s="6">
        <f t="shared" si="58"/>
        <v>0</v>
      </c>
      <c r="K511" s="6">
        <f t="shared" si="59"/>
        <v>0</v>
      </c>
      <c r="L511" s="5"/>
      <c r="M511" s="5"/>
      <c r="N511" s="6">
        <f t="shared" si="60"/>
        <v>0</v>
      </c>
      <c r="O511" s="32"/>
      <c r="P511" s="32"/>
    </row>
    <row r="512" spans="1:16" ht="18.600000000000001">
      <c r="A512" s="18" t="s">
        <v>98</v>
      </c>
      <c r="B512" s="48"/>
      <c r="C512" s="30" t="s">
        <v>43</v>
      </c>
      <c r="D512" s="31"/>
      <c r="E512" s="5"/>
      <c r="F512" s="5"/>
      <c r="G512" s="6">
        <f t="shared" si="57"/>
        <v>0</v>
      </c>
      <c r="H512" s="5"/>
      <c r="I512" s="5"/>
      <c r="J512" s="6">
        <f t="shared" si="58"/>
        <v>0</v>
      </c>
      <c r="K512" s="6">
        <f t="shared" si="59"/>
        <v>0</v>
      </c>
      <c r="L512" s="5"/>
      <c r="M512" s="5"/>
      <c r="N512" s="6">
        <f t="shared" si="60"/>
        <v>0</v>
      </c>
      <c r="O512" s="32"/>
      <c r="P512" s="32"/>
    </row>
    <row r="513" spans="1:16" ht="18.600000000000001">
      <c r="A513" s="18" t="s">
        <v>98</v>
      </c>
      <c r="B513" s="48"/>
      <c r="C513" s="30" t="s">
        <v>44</v>
      </c>
      <c r="D513" s="31"/>
      <c r="E513" s="5"/>
      <c r="F513" s="5"/>
      <c r="G513" s="6">
        <f t="shared" si="57"/>
        <v>0</v>
      </c>
      <c r="H513" s="5"/>
      <c r="I513" s="5"/>
      <c r="J513" s="6">
        <f t="shared" si="58"/>
        <v>0</v>
      </c>
      <c r="K513" s="6">
        <f t="shared" si="59"/>
        <v>0</v>
      </c>
      <c r="L513" s="5"/>
      <c r="M513" s="5"/>
      <c r="N513" s="6">
        <f t="shared" si="60"/>
        <v>0</v>
      </c>
      <c r="O513" s="32"/>
      <c r="P513" s="32"/>
    </row>
    <row r="514" spans="1:16" ht="18.600000000000001">
      <c r="A514" s="18" t="s">
        <v>98</v>
      </c>
      <c r="B514" s="48"/>
      <c r="C514" s="30" t="s">
        <v>45</v>
      </c>
      <c r="D514" s="31"/>
      <c r="E514" s="12"/>
      <c r="F514" s="12"/>
      <c r="G514" s="12">
        <f t="shared" si="57"/>
        <v>0</v>
      </c>
      <c r="H514" s="12"/>
      <c r="I514" s="12"/>
      <c r="J514" s="12">
        <f t="shared" si="58"/>
        <v>0</v>
      </c>
      <c r="K514" s="12">
        <f t="shared" si="59"/>
        <v>0</v>
      </c>
      <c r="L514" s="12"/>
      <c r="M514" s="12"/>
      <c r="N514" s="12">
        <f t="shared" si="60"/>
        <v>0</v>
      </c>
      <c r="O514" s="32"/>
      <c r="P514" s="32"/>
    </row>
    <row r="515" spans="1:16" ht="18.600000000000001">
      <c r="A515" s="18" t="s">
        <v>98</v>
      </c>
      <c r="B515" s="48"/>
      <c r="C515" s="30" t="s">
        <v>46</v>
      </c>
      <c r="D515" s="31"/>
      <c r="E515" s="12"/>
      <c r="F515" s="12"/>
      <c r="G515" s="12">
        <v>0</v>
      </c>
      <c r="H515" s="12">
        <v>7</v>
      </c>
      <c r="I515" s="12"/>
      <c r="J515" s="12">
        <v>7</v>
      </c>
      <c r="K515" s="12">
        <v>7</v>
      </c>
      <c r="L515" s="12">
        <v>6</v>
      </c>
      <c r="M515" s="12"/>
      <c r="N515" s="12">
        <v>6</v>
      </c>
      <c r="O515" s="32">
        <v>857.14285714285711</v>
      </c>
      <c r="P515" s="32"/>
    </row>
    <row r="516" spans="1:16" ht="18.600000000000001">
      <c r="A516" s="18" t="s">
        <v>98</v>
      </c>
      <c r="B516" s="48"/>
      <c r="C516" s="30" t="s">
        <v>47</v>
      </c>
      <c r="D516" s="31"/>
      <c r="E516" s="12"/>
      <c r="F516" s="12"/>
      <c r="G516" s="12">
        <v>0</v>
      </c>
      <c r="H516" s="12"/>
      <c r="I516" s="12"/>
      <c r="J516" s="12">
        <v>0</v>
      </c>
      <c r="K516" s="12">
        <v>0</v>
      </c>
      <c r="L516" s="12"/>
      <c r="M516" s="12"/>
      <c r="N516" s="12">
        <v>0</v>
      </c>
      <c r="O516" s="32"/>
      <c r="P516" s="32"/>
    </row>
    <row r="517" spans="1:16" ht="18.600000000000001">
      <c r="A517" s="18" t="s">
        <v>98</v>
      </c>
      <c r="B517" s="49"/>
      <c r="C517" s="27" t="s">
        <v>48</v>
      </c>
      <c r="D517" s="27"/>
      <c r="E517" s="12">
        <v>0</v>
      </c>
      <c r="F517" s="12">
        <v>0</v>
      </c>
      <c r="G517" s="12">
        <v>0</v>
      </c>
      <c r="H517" s="12">
        <v>7</v>
      </c>
      <c r="I517" s="12">
        <v>0</v>
      </c>
      <c r="J517" s="12">
        <v>7</v>
      </c>
      <c r="K517" s="12">
        <v>7</v>
      </c>
      <c r="L517" s="12">
        <v>6</v>
      </c>
      <c r="M517" s="12">
        <v>0</v>
      </c>
      <c r="N517" s="12">
        <v>6</v>
      </c>
      <c r="O517" s="32">
        <v>857.14285714285711</v>
      </c>
      <c r="P517" s="32"/>
    </row>
    <row r="518" spans="1:16" ht="18.600000000000001">
      <c r="A518" s="18" t="s">
        <v>98</v>
      </c>
      <c r="B518" s="50" t="s">
        <v>49</v>
      </c>
      <c r="C518" s="27" t="s">
        <v>50</v>
      </c>
      <c r="D518" s="28"/>
      <c r="E518" s="12"/>
      <c r="F518" s="12"/>
      <c r="G518" s="12">
        <v>0</v>
      </c>
      <c r="H518" s="12">
        <v>2</v>
      </c>
      <c r="I518" s="12"/>
      <c r="J518" s="12">
        <v>2</v>
      </c>
      <c r="K518" s="12">
        <v>2</v>
      </c>
      <c r="L518" s="12">
        <v>10</v>
      </c>
      <c r="M518" s="12"/>
      <c r="N518" s="12">
        <v>10</v>
      </c>
      <c r="O518" s="32">
        <v>5000</v>
      </c>
      <c r="P518" s="32"/>
    </row>
    <row r="519" spans="1:16" ht="18.600000000000001">
      <c r="A519" s="18" t="s">
        <v>98</v>
      </c>
      <c r="B519" s="51" t="s">
        <v>49</v>
      </c>
      <c r="C519" s="27" t="s">
        <v>51</v>
      </c>
      <c r="D519" s="28"/>
      <c r="E519" s="12"/>
      <c r="F519" s="12"/>
      <c r="G519" s="12">
        <v>0</v>
      </c>
      <c r="H519" s="12"/>
      <c r="I519" s="12"/>
      <c r="J519" s="12">
        <v>0</v>
      </c>
      <c r="K519" s="12">
        <v>0</v>
      </c>
      <c r="L519" s="12"/>
      <c r="M519" s="12"/>
      <c r="N519" s="12">
        <v>0</v>
      </c>
      <c r="O519" s="32"/>
      <c r="P519" s="32"/>
    </row>
    <row r="520" spans="1:16" ht="18.600000000000001">
      <c r="A520" s="18" t="s">
        <v>98</v>
      </c>
      <c r="B520" s="52"/>
      <c r="C520" s="8" t="s">
        <v>52</v>
      </c>
      <c r="D520" s="28"/>
      <c r="E520" s="12">
        <v>0</v>
      </c>
      <c r="F520" s="12">
        <v>0</v>
      </c>
      <c r="G520" s="12">
        <v>0</v>
      </c>
      <c r="H520" s="12">
        <v>2</v>
      </c>
      <c r="I520" s="12">
        <v>0</v>
      </c>
      <c r="J520" s="12">
        <v>2</v>
      </c>
      <c r="K520" s="12">
        <v>2</v>
      </c>
      <c r="L520" s="12">
        <v>10</v>
      </c>
      <c r="M520" s="12">
        <v>0</v>
      </c>
      <c r="N520" s="12">
        <v>10</v>
      </c>
      <c r="O520" s="32">
        <v>5000</v>
      </c>
      <c r="P520" s="32"/>
    </row>
    <row r="521" spans="1:16" ht="18.600000000000001">
      <c r="A521" s="18" t="s">
        <v>98</v>
      </c>
      <c r="B521" s="47" t="s">
        <v>53</v>
      </c>
      <c r="C521" s="27" t="s">
        <v>54</v>
      </c>
      <c r="D521" s="28"/>
      <c r="E521" s="12">
        <v>35</v>
      </c>
      <c r="F521" s="12"/>
      <c r="G521" s="12">
        <v>35</v>
      </c>
      <c r="H521" s="12">
        <v>226</v>
      </c>
      <c r="I521" s="12"/>
      <c r="J521" s="12">
        <v>226</v>
      </c>
      <c r="K521" s="12">
        <v>261</v>
      </c>
      <c r="L521" s="12">
        <v>250</v>
      </c>
      <c r="M521" s="12"/>
      <c r="N521" s="12">
        <v>250</v>
      </c>
      <c r="O521" s="32">
        <v>1106.1946902654868</v>
      </c>
      <c r="P521" s="32"/>
    </row>
    <row r="522" spans="1:16" ht="18.600000000000001">
      <c r="A522" s="18" t="s">
        <v>98</v>
      </c>
      <c r="B522" s="48"/>
      <c r="C522" s="27" t="s">
        <v>55</v>
      </c>
      <c r="D522" s="28"/>
      <c r="E522" s="12"/>
      <c r="F522" s="12"/>
      <c r="G522" s="12">
        <v>0</v>
      </c>
      <c r="H522" s="12"/>
      <c r="I522" s="12"/>
      <c r="J522" s="12">
        <v>0</v>
      </c>
      <c r="K522" s="12">
        <v>0</v>
      </c>
      <c r="L522" s="12"/>
      <c r="M522" s="12"/>
      <c r="N522" s="12">
        <v>0</v>
      </c>
      <c r="O522" s="32"/>
      <c r="P522" s="32"/>
    </row>
    <row r="523" spans="1:16" ht="18.600000000000001">
      <c r="A523" s="18" t="s">
        <v>98</v>
      </c>
      <c r="B523" s="48"/>
      <c r="C523" s="27" t="s">
        <v>56</v>
      </c>
      <c r="D523" s="28"/>
      <c r="E523" s="12"/>
      <c r="F523" s="12"/>
      <c r="G523" s="12">
        <v>0</v>
      </c>
      <c r="H523" s="12">
        <v>1</v>
      </c>
      <c r="I523" s="12"/>
      <c r="J523" s="12">
        <v>1</v>
      </c>
      <c r="K523" s="12">
        <v>1</v>
      </c>
      <c r="L523" s="12"/>
      <c r="M523" s="12"/>
      <c r="N523" s="12">
        <v>0</v>
      </c>
      <c r="O523" s="32">
        <v>0</v>
      </c>
      <c r="P523" s="32"/>
    </row>
    <row r="524" spans="1:16" ht="18.600000000000001">
      <c r="A524" s="18" t="s">
        <v>98</v>
      </c>
      <c r="B524" s="48"/>
      <c r="C524" s="27" t="s">
        <v>57</v>
      </c>
      <c r="D524" s="28"/>
      <c r="E524" s="12"/>
      <c r="F524" s="12"/>
      <c r="G524" s="12">
        <v>0</v>
      </c>
      <c r="H524" s="12"/>
      <c r="I524" s="12"/>
      <c r="J524" s="12">
        <v>0</v>
      </c>
      <c r="K524" s="12">
        <v>0</v>
      </c>
      <c r="L524" s="12"/>
      <c r="M524" s="12"/>
      <c r="N524" s="12">
        <v>0</v>
      </c>
      <c r="O524" s="32"/>
      <c r="P524" s="32"/>
    </row>
    <row r="525" spans="1:16" ht="18.600000000000001">
      <c r="A525" s="18" t="s">
        <v>98</v>
      </c>
      <c r="B525" s="49"/>
      <c r="C525" s="27" t="s">
        <v>58</v>
      </c>
      <c r="D525" s="28"/>
      <c r="E525" s="12">
        <v>35</v>
      </c>
      <c r="F525" s="12">
        <v>0</v>
      </c>
      <c r="G525" s="12">
        <v>35</v>
      </c>
      <c r="H525" s="12">
        <v>227</v>
      </c>
      <c r="I525" s="12">
        <v>0</v>
      </c>
      <c r="J525" s="12">
        <v>227</v>
      </c>
      <c r="K525" s="12">
        <v>262</v>
      </c>
      <c r="L525" s="12">
        <v>250</v>
      </c>
      <c r="M525" s="12">
        <v>0</v>
      </c>
      <c r="N525" s="12">
        <v>250</v>
      </c>
      <c r="O525" s="32">
        <v>1101.3215859030836</v>
      </c>
      <c r="P525" s="32"/>
    </row>
    <row r="526" spans="1:16" ht="18.600000000000001">
      <c r="A526" s="18" t="s">
        <v>98</v>
      </c>
      <c r="B526" s="50" t="s">
        <v>89</v>
      </c>
      <c r="C526" s="27" t="s">
        <v>59</v>
      </c>
      <c r="D526" s="28"/>
      <c r="E526" s="12"/>
      <c r="F526" s="12"/>
      <c r="G526" s="12">
        <v>0</v>
      </c>
      <c r="H526" s="12"/>
      <c r="I526" s="12"/>
      <c r="J526" s="12">
        <v>0</v>
      </c>
      <c r="K526" s="12">
        <v>0</v>
      </c>
      <c r="L526" s="12"/>
      <c r="M526" s="12"/>
      <c r="N526" s="12">
        <v>0</v>
      </c>
      <c r="O526" s="32"/>
      <c r="P526" s="32"/>
    </row>
    <row r="527" spans="1:16" ht="18.600000000000001">
      <c r="A527" s="18" t="s">
        <v>98</v>
      </c>
      <c r="B527" s="51"/>
      <c r="C527" s="27" t="s">
        <v>60</v>
      </c>
      <c r="D527" s="28"/>
      <c r="E527" s="12"/>
      <c r="F527" s="12"/>
      <c r="G527" s="12">
        <v>0</v>
      </c>
      <c r="H527" s="12"/>
      <c r="I527" s="12"/>
      <c r="J527" s="12">
        <v>0</v>
      </c>
      <c r="K527" s="12">
        <v>0</v>
      </c>
      <c r="L527" s="12"/>
      <c r="M527" s="12"/>
      <c r="N527" s="12">
        <v>0</v>
      </c>
      <c r="O527" s="32"/>
      <c r="P527" s="32"/>
    </row>
    <row r="528" spans="1:16" ht="18.600000000000001">
      <c r="A528" s="18" t="s">
        <v>98</v>
      </c>
      <c r="B528" s="52"/>
      <c r="C528" s="27" t="s">
        <v>61</v>
      </c>
      <c r="D528" s="28"/>
      <c r="E528" s="12">
        <v>0</v>
      </c>
      <c r="F528" s="12">
        <v>0</v>
      </c>
      <c r="G528" s="12">
        <v>0</v>
      </c>
      <c r="H528" s="12">
        <v>0</v>
      </c>
      <c r="I528" s="12">
        <v>0</v>
      </c>
      <c r="J528" s="12">
        <v>0</v>
      </c>
      <c r="K528" s="12">
        <v>0</v>
      </c>
      <c r="L528" s="12">
        <v>0</v>
      </c>
      <c r="M528" s="12">
        <v>0</v>
      </c>
      <c r="N528" s="12">
        <v>0</v>
      </c>
      <c r="O528" s="32"/>
      <c r="P528" s="32"/>
    </row>
    <row r="529" spans="1:16" ht="18.600000000000001">
      <c r="A529" s="18" t="s">
        <v>98</v>
      </c>
      <c r="B529" s="53" t="s">
        <v>62</v>
      </c>
      <c r="C529" s="27" t="s">
        <v>63</v>
      </c>
      <c r="D529" s="28"/>
      <c r="E529" s="12">
        <v>83</v>
      </c>
      <c r="F529" s="12"/>
      <c r="G529" s="12">
        <v>83</v>
      </c>
      <c r="H529" s="12">
        <v>268</v>
      </c>
      <c r="I529" s="12"/>
      <c r="J529" s="12">
        <v>268</v>
      </c>
      <c r="K529" s="12">
        <v>351</v>
      </c>
      <c r="L529" s="12">
        <v>500</v>
      </c>
      <c r="M529" s="12"/>
      <c r="N529" s="12">
        <v>500</v>
      </c>
      <c r="O529" s="32">
        <v>1865.6716417910447</v>
      </c>
      <c r="P529" s="32"/>
    </row>
    <row r="530" spans="1:16" ht="18.600000000000001">
      <c r="A530" s="18" t="s">
        <v>98</v>
      </c>
      <c r="B530" s="54"/>
      <c r="C530" s="27" t="s">
        <v>64</v>
      </c>
      <c r="D530" s="28"/>
      <c r="E530" s="12">
        <v>6</v>
      </c>
      <c r="F530" s="12"/>
      <c r="G530" s="12">
        <v>6</v>
      </c>
      <c r="H530" s="12">
        <v>141</v>
      </c>
      <c r="I530" s="12"/>
      <c r="J530" s="12">
        <v>141</v>
      </c>
      <c r="K530" s="12">
        <v>147</v>
      </c>
      <c r="L530" s="12">
        <v>600</v>
      </c>
      <c r="M530" s="12"/>
      <c r="N530" s="12">
        <v>600</v>
      </c>
      <c r="O530" s="32">
        <v>4255.3191489361698</v>
      </c>
      <c r="P530" s="32"/>
    </row>
    <row r="531" spans="1:16" ht="18.600000000000001">
      <c r="A531" s="18" t="s">
        <v>98</v>
      </c>
      <c r="B531" s="54"/>
      <c r="C531" s="27" t="s">
        <v>65</v>
      </c>
      <c r="D531" s="28"/>
      <c r="E531" s="12"/>
      <c r="F531" s="12"/>
      <c r="G531" s="12">
        <v>0</v>
      </c>
      <c r="H531" s="12">
        <v>1</v>
      </c>
      <c r="I531" s="12"/>
      <c r="J531" s="12">
        <v>1</v>
      </c>
      <c r="K531" s="12">
        <v>1</v>
      </c>
      <c r="L531" s="12">
        <v>5</v>
      </c>
      <c r="M531" s="12"/>
      <c r="N531" s="12">
        <v>5</v>
      </c>
      <c r="O531" s="32">
        <v>5000</v>
      </c>
      <c r="P531" s="32"/>
    </row>
    <row r="532" spans="1:16" ht="18.600000000000001">
      <c r="A532" s="18" t="s">
        <v>98</v>
      </c>
      <c r="B532" s="54"/>
      <c r="C532" s="27" t="s">
        <v>66</v>
      </c>
      <c r="D532" s="28"/>
      <c r="E532" s="12"/>
      <c r="F532" s="12"/>
      <c r="G532" s="12">
        <v>0</v>
      </c>
      <c r="H532" s="12"/>
      <c r="I532" s="12"/>
      <c r="J532" s="12">
        <v>0</v>
      </c>
      <c r="K532" s="12">
        <v>0</v>
      </c>
      <c r="L532" s="12"/>
      <c r="M532" s="12"/>
      <c r="N532" s="12">
        <v>0</v>
      </c>
      <c r="O532" s="32"/>
      <c r="P532" s="32"/>
    </row>
    <row r="533" spans="1:16" ht="18.600000000000001">
      <c r="A533" s="18" t="s">
        <v>98</v>
      </c>
      <c r="B533" s="54"/>
      <c r="C533" s="27" t="s">
        <v>67</v>
      </c>
      <c r="D533" s="28"/>
      <c r="E533" s="12">
        <v>28</v>
      </c>
      <c r="F533" s="12"/>
      <c r="G533" s="12">
        <v>28</v>
      </c>
      <c r="H533" s="12">
        <v>106</v>
      </c>
      <c r="I533" s="12"/>
      <c r="J533" s="12">
        <v>106</v>
      </c>
      <c r="K533" s="12">
        <v>134</v>
      </c>
      <c r="L533" s="12">
        <v>350</v>
      </c>
      <c r="M533" s="12"/>
      <c r="N533" s="12">
        <v>350</v>
      </c>
      <c r="O533" s="32">
        <v>3301.8867924528299</v>
      </c>
      <c r="P533" s="32"/>
    </row>
    <row r="534" spans="1:16" ht="18.600000000000001">
      <c r="A534" s="18" t="s">
        <v>98</v>
      </c>
      <c r="B534" s="55"/>
      <c r="C534" s="27" t="s">
        <v>68</v>
      </c>
      <c r="D534" s="28"/>
      <c r="E534" s="12">
        <v>117</v>
      </c>
      <c r="F534" s="12">
        <v>0</v>
      </c>
      <c r="G534" s="12">
        <v>117</v>
      </c>
      <c r="H534" s="12">
        <v>516</v>
      </c>
      <c r="I534" s="12">
        <v>0</v>
      </c>
      <c r="J534" s="12">
        <v>516</v>
      </c>
      <c r="K534" s="12">
        <v>633</v>
      </c>
      <c r="L534" s="12">
        <v>1455</v>
      </c>
      <c r="M534" s="12">
        <v>0</v>
      </c>
      <c r="N534" s="12">
        <v>1455</v>
      </c>
      <c r="O534" s="32">
        <v>2819.7674418604652</v>
      </c>
      <c r="P534" s="32"/>
    </row>
    <row r="535" spans="1:16" ht="18.600000000000001">
      <c r="A535" s="18" t="s">
        <v>98</v>
      </c>
      <c r="B535" s="54" t="s">
        <v>69</v>
      </c>
      <c r="C535" s="53" t="s">
        <v>70</v>
      </c>
      <c r="D535" s="1" t="s">
        <v>71</v>
      </c>
      <c r="E535" s="12"/>
      <c r="F535" s="12"/>
      <c r="G535" s="12">
        <v>0</v>
      </c>
      <c r="H535" s="12"/>
      <c r="I535" s="12"/>
      <c r="J535" s="12">
        <v>0</v>
      </c>
      <c r="K535" s="12">
        <v>0</v>
      </c>
      <c r="L535" s="12"/>
      <c r="M535" s="12"/>
      <c r="N535" s="12">
        <v>0</v>
      </c>
      <c r="O535" s="32"/>
      <c r="P535" s="32"/>
    </row>
    <row r="536" spans="1:16" ht="18.600000000000001">
      <c r="A536" s="18" t="s">
        <v>98</v>
      </c>
      <c r="B536" s="54"/>
      <c r="C536" s="54"/>
      <c r="D536" s="1" t="s">
        <v>22</v>
      </c>
      <c r="E536" s="12"/>
      <c r="F536" s="12"/>
      <c r="G536" s="12">
        <v>0</v>
      </c>
      <c r="H536" s="12"/>
      <c r="I536" s="12"/>
      <c r="J536" s="12">
        <v>0</v>
      </c>
      <c r="K536" s="12">
        <v>0</v>
      </c>
      <c r="L536" s="12"/>
      <c r="M536" s="12"/>
      <c r="N536" s="12">
        <v>0</v>
      </c>
      <c r="O536" s="32"/>
      <c r="P536" s="32"/>
    </row>
    <row r="537" spans="1:16" ht="18.600000000000001">
      <c r="A537" s="18" t="s">
        <v>98</v>
      </c>
      <c r="B537" s="54"/>
      <c r="C537" s="54"/>
      <c r="D537" s="1" t="s">
        <v>23</v>
      </c>
      <c r="E537" s="12"/>
      <c r="F537" s="12"/>
      <c r="G537" s="12">
        <v>0</v>
      </c>
      <c r="H537" s="12"/>
      <c r="I537" s="12"/>
      <c r="J537" s="12">
        <v>0</v>
      </c>
      <c r="K537" s="12">
        <v>0</v>
      </c>
      <c r="L537" s="12"/>
      <c r="M537" s="12"/>
      <c r="N537" s="12">
        <v>0</v>
      </c>
      <c r="O537" s="32"/>
      <c r="P537" s="32"/>
    </row>
    <row r="538" spans="1:16" ht="18.600000000000001">
      <c r="A538" s="18" t="s">
        <v>98</v>
      </c>
      <c r="B538" s="54"/>
      <c r="C538" s="54"/>
      <c r="D538" s="1" t="s">
        <v>24</v>
      </c>
      <c r="E538" s="12"/>
      <c r="F538" s="12"/>
      <c r="G538" s="12">
        <v>0</v>
      </c>
      <c r="H538" s="12"/>
      <c r="I538" s="12"/>
      <c r="J538" s="12">
        <v>0</v>
      </c>
      <c r="K538" s="12">
        <v>0</v>
      </c>
      <c r="L538" s="12"/>
      <c r="M538" s="12"/>
      <c r="N538" s="12">
        <v>0</v>
      </c>
      <c r="O538" s="32"/>
      <c r="P538" s="32"/>
    </row>
    <row r="539" spans="1:16" ht="18.600000000000001">
      <c r="A539" s="18" t="s">
        <v>98</v>
      </c>
      <c r="B539" s="54"/>
      <c r="C539" s="54"/>
      <c r="D539" s="1" t="s">
        <v>25</v>
      </c>
      <c r="E539" s="12"/>
      <c r="F539" s="12"/>
      <c r="G539" s="12">
        <v>0</v>
      </c>
      <c r="H539" s="12"/>
      <c r="I539" s="12"/>
      <c r="J539" s="12">
        <v>0</v>
      </c>
      <c r="K539" s="12">
        <v>0</v>
      </c>
      <c r="L539" s="12"/>
      <c r="M539" s="12"/>
      <c r="N539" s="12">
        <v>0</v>
      </c>
      <c r="O539" s="32"/>
      <c r="P539" s="32"/>
    </row>
    <row r="540" spans="1:16" ht="18.600000000000001">
      <c r="A540" s="18" t="s">
        <v>98</v>
      </c>
      <c r="B540" s="54"/>
      <c r="C540" s="55"/>
      <c r="D540" s="9" t="s">
        <v>72</v>
      </c>
      <c r="E540" s="12">
        <v>0</v>
      </c>
      <c r="F540" s="12">
        <v>0</v>
      </c>
      <c r="G540" s="12">
        <v>0</v>
      </c>
      <c r="H540" s="12">
        <v>0</v>
      </c>
      <c r="I540" s="12">
        <v>0</v>
      </c>
      <c r="J540" s="12">
        <v>0</v>
      </c>
      <c r="K540" s="12">
        <v>0</v>
      </c>
      <c r="L540" s="12">
        <v>0</v>
      </c>
      <c r="M540" s="12">
        <v>0</v>
      </c>
      <c r="N540" s="12">
        <v>0</v>
      </c>
      <c r="O540" s="32"/>
      <c r="P540" s="32"/>
    </row>
    <row r="541" spans="1:16" ht="18.600000000000001">
      <c r="A541" s="18" t="s">
        <v>98</v>
      </c>
      <c r="B541" s="54"/>
      <c r="C541" s="53" t="s">
        <v>73</v>
      </c>
      <c r="D541" s="1" t="s">
        <v>21</v>
      </c>
      <c r="E541" s="12"/>
      <c r="F541" s="12"/>
      <c r="G541" s="12">
        <v>0</v>
      </c>
      <c r="H541" s="12"/>
      <c r="I541" s="12"/>
      <c r="J541" s="12">
        <v>0</v>
      </c>
      <c r="K541" s="12">
        <v>0</v>
      </c>
      <c r="L541" s="12"/>
      <c r="M541" s="12"/>
      <c r="N541" s="12">
        <v>0</v>
      </c>
      <c r="O541" s="32"/>
      <c r="P541" s="32"/>
    </row>
    <row r="542" spans="1:16" ht="18.600000000000001">
      <c r="A542" s="18" t="s">
        <v>98</v>
      </c>
      <c r="B542" s="54"/>
      <c r="C542" s="54"/>
      <c r="D542" s="1" t="s">
        <v>74</v>
      </c>
      <c r="E542" s="12"/>
      <c r="F542" s="12"/>
      <c r="G542" s="12">
        <v>0</v>
      </c>
      <c r="H542" s="12"/>
      <c r="I542" s="12"/>
      <c r="J542" s="12">
        <v>0</v>
      </c>
      <c r="K542" s="12">
        <v>0</v>
      </c>
      <c r="L542" s="12"/>
      <c r="M542" s="12"/>
      <c r="N542" s="12">
        <v>0</v>
      </c>
      <c r="O542" s="32"/>
      <c r="P542" s="32"/>
    </row>
    <row r="543" spans="1:16" ht="18.600000000000001">
      <c r="A543" s="18" t="s">
        <v>98</v>
      </c>
      <c r="B543" s="54"/>
      <c r="C543" s="54"/>
      <c r="D543" s="1" t="s">
        <v>75</v>
      </c>
      <c r="E543" s="12"/>
      <c r="F543" s="12"/>
      <c r="G543" s="12">
        <v>0</v>
      </c>
      <c r="H543" s="12"/>
      <c r="I543" s="12"/>
      <c r="J543" s="12">
        <v>0</v>
      </c>
      <c r="K543" s="12">
        <v>0</v>
      </c>
      <c r="L543" s="12"/>
      <c r="M543" s="12"/>
      <c r="N543" s="12">
        <v>0</v>
      </c>
      <c r="O543" s="32"/>
      <c r="P543" s="32"/>
    </row>
    <row r="544" spans="1:16" ht="18.600000000000001">
      <c r="A544" s="18" t="s">
        <v>98</v>
      </c>
      <c r="B544" s="54"/>
      <c r="C544" s="55"/>
      <c r="D544" s="9" t="s">
        <v>76</v>
      </c>
      <c r="E544" s="12">
        <v>0</v>
      </c>
      <c r="F544" s="12">
        <v>0</v>
      </c>
      <c r="G544" s="12">
        <v>0</v>
      </c>
      <c r="H544" s="12">
        <v>0</v>
      </c>
      <c r="I544" s="12">
        <v>0</v>
      </c>
      <c r="J544" s="12">
        <v>0</v>
      </c>
      <c r="K544" s="12">
        <v>0</v>
      </c>
      <c r="L544" s="12">
        <v>0</v>
      </c>
      <c r="M544" s="12">
        <v>0</v>
      </c>
      <c r="N544" s="12">
        <v>0</v>
      </c>
      <c r="O544" s="32"/>
      <c r="P544" s="32"/>
    </row>
    <row r="545" spans="1:16" ht="18.600000000000001">
      <c r="A545" s="18" t="s">
        <v>98</v>
      </c>
      <c r="B545" s="55"/>
      <c r="C545" s="10" t="s">
        <v>77</v>
      </c>
      <c r="D545" s="10"/>
      <c r="E545" s="12">
        <v>0</v>
      </c>
      <c r="F545" s="12">
        <v>0</v>
      </c>
      <c r="G545" s="12">
        <v>0</v>
      </c>
      <c r="H545" s="12">
        <v>0</v>
      </c>
      <c r="I545" s="12">
        <v>0</v>
      </c>
      <c r="J545" s="12">
        <v>0</v>
      </c>
      <c r="K545" s="12">
        <v>0</v>
      </c>
      <c r="L545" s="12">
        <v>0</v>
      </c>
      <c r="M545" s="12">
        <v>0</v>
      </c>
      <c r="N545" s="12">
        <v>0</v>
      </c>
      <c r="O545" s="32"/>
      <c r="P545" s="32"/>
    </row>
    <row r="546" spans="1:16" ht="18.600000000000001">
      <c r="A546" s="18" t="s">
        <v>98</v>
      </c>
      <c r="B546" s="47" t="s">
        <v>78</v>
      </c>
      <c r="C546" s="1" t="s">
        <v>79</v>
      </c>
      <c r="D546" s="1"/>
      <c r="E546" s="12">
        <v>10</v>
      </c>
      <c r="F546" s="12"/>
      <c r="G546" s="12">
        <v>10</v>
      </c>
      <c r="H546" s="12">
        <v>24</v>
      </c>
      <c r="I546" s="12"/>
      <c r="J546" s="12">
        <v>24</v>
      </c>
      <c r="K546" s="12">
        <v>34</v>
      </c>
      <c r="L546" s="12">
        <v>0.1</v>
      </c>
      <c r="M546" s="12"/>
      <c r="N546" s="12">
        <v>0.1</v>
      </c>
      <c r="O546" s="3">
        <v>4.166666666666667</v>
      </c>
      <c r="P546" s="32"/>
    </row>
    <row r="547" spans="1:16" ht="18.600000000000001">
      <c r="A547" s="18" t="s">
        <v>98</v>
      </c>
      <c r="B547" s="48"/>
      <c r="C547" s="1" t="s">
        <v>80</v>
      </c>
      <c r="D547" s="1"/>
      <c r="E547" s="12"/>
      <c r="F547" s="12"/>
      <c r="G547" s="12">
        <v>0</v>
      </c>
      <c r="H547" s="12"/>
      <c r="I547" s="12"/>
      <c r="J547" s="12">
        <v>0</v>
      </c>
      <c r="K547" s="12">
        <v>0</v>
      </c>
      <c r="L547" s="12"/>
      <c r="M547" s="12"/>
      <c r="N547" s="12">
        <v>0</v>
      </c>
      <c r="O547" s="32"/>
      <c r="P547" s="32"/>
    </row>
    <row r="548" spans="1:16" ht="18.600000000000001">
      <c r="A548" s="18" t="s">
        <v>98</v>
      </c>
      <c r="B548" s="48"/>
      <c r="C548" s="1" t="s">
        <v>81</v>
      </c>
      <c r="D548" s="1"/>
      <c r="E548" s="12"/>
      <c r="F548" s="12"/>
      <c r="G548" s="12">
        <v>0</v>
      </c>
      <c r="H548" s="12">
        <v>7</v>
      </c>
      <c r="I548" s="12"/>
      <c r="J548" s="12">
        <v>7</v>
      </c>
      <c r="K548" s="12">
        <v>7</v>
      </c>
      <c r="L548" s="12">
        <v>10</v>
      </c>
      <c r="M548" s="12"/>
      <c r="N548" s="12">
        <v>10</v>
      </c>
      <c r="O548" s="32">
        <v>1428.5714285714287</v>
      </c>
      <c r="P548" s="32"/>
    </row>
    <row r="549" spans="1:16" ht="18.600000000000001">
      <c r="A549" s="18" t="s">
        <v>98</v>
      </c>
      <c r="B549" s="48"/>
      <c r="C549" s="1" t="s">
        <v>82</v>
      </c>
      <c r="D549" s="1"/>
      <c r="E549" s="12"/>
      <c r="F549" s="12">
        <v>0</v>
      </c>
      <c r="G549" s="12">
        <v>0</v>
      </c>
      <c r="H549" s="12">
        <v>45</v>
      </c>
      <c r="I549" s="12">
        <v>385</v>
      </c>
      <c r="J549" s="12">
        <v>430</v>
      </c>
      <c r="K549" s="12">
        <v>430</v>
      </c>
      <c r="L549" s="12">
        <v>584</v>
      </c>
      <c r="M549" s="12">
        <v>75</v>
      </c>
      <c r="N549" s="12">
        <v>659</v>
      </c>
      <c r="O549" s="32">
        <v>12977.777777777777</v>
      </c>
      <c r="P549" s="32">
        <v>194.80519480519482</v>
      </c>
    </row>
    <row r="550" spans="1:16" ht="18.600000000000001">
      <c r="A550" s="18" t="s">
        <v>98</v>
      </c>
      <c r="B550" s="48"/>
      <c r="C550" s="1" t="s">
        <v>83</v>
      </c>
      <c r="D550" s="1"/>
      <c r="E550" s="12"/>
      <c r="F550" s="12"/>
      <c r="G550" s="12">
        <v>0</v>
      </c>
      <c r="H550" s="12">
        <v>0</v>
      </c>
      <c r="I550" s="12"/>
      <c r="J550" s="12">
        <v>0</v>
      </c>
      <c r="K550" s="12">
        <v>0</v>
      </c>
      <c r="L550" s="12">
        <v>0</v>
      </c>
      <c r="M550" s="12"/>
      <c r="N550" s="12">
        <v>0</v>
      </c>
      <c r="O550" s="32"/>
      <c r="P550" s="32"/>
    </row>
    <row r="551" spans="1:16" ht="18.600000000000001">
      <c r="A551" s="18" t="s">
        <v>98</v>
      </c>
      <c r="B551" s="49"/>
      <c r="C551" s="27" t="s">
        <v>84</v>
      </c>
      <c r="D551" s="28"/>
      <c r="E551" s="12">
        <v>10</v>
      </c>
      <c r="F551" s="12">
        <v>0</v>
      </c>
      <c r="G551" s="12">
        <v>10</v>
      </c>
      <c r="H551" s="12">
        <v>76</v>
      </c>
      <c r="I551" s="12">
        <v>385</v>
      </c>
      <c r="J551" s="12">
        <v>461</v>
      </c>
      <c r="K551" s="12">
        <v>471</v>
      </c>
      <c r="L551" s="12">
        <v>594.1</v>
      </c>
      <c r="M551" s="12">
        <v>75</v>
      </c>
      <c r="N551" s="12">
        <v>669.1</v>
      </c>
      <c r="O551" s="32">
        <v>7817.105263157895</v>
      </c>
      <c r="P551" s="32">
        <v>194.80519480519482</v>
      </c>
    </row>
    <row r="552" spans="1:16" ht="18.600000000000001">
      <c r="A552" s="18" t="s">
        <v>98</v>
      </c>
      <c r="B552" s="64" t="s">
        <v>85</v>
      </c>
      <c r="C552" s="65"/>
      <c r="D552" s="66"/>
      <c r="E552" s="12">
        <v>162</v>
      </c>
      <c r="F552" s="12">
        <v>0</v>
      </c>
      <c r="G552" s="12">
        <v>162</v>
      </c>
      <c r="H552" s="12">
        <v>828</v>
      </c>
      <c r="I552" s="12">
        <v>385</v>
      </c>
      <c r="J552" s="12">
        <v>1213</v>
      </c>
      <c r="K552" s="12">
        <v>1375</v>
      </c>
      <c r="L552" s="12">
        <v>2315.1</v>
      </c>
      <c r="M552" s="12">
        <v>75</v>
      </c>
      <c r="N552" s="12">
        <v>2390.1</v>
      </c>
      <c r="O552" s="32"/>
      <c r="P552" s="32"/>
    </row>
    <row r="553" spans="1:16" ht="18.600000000000001">
      <c r="A553" s="18" t="s">
        <v>9</v>
      </c>
      <c r="B553" s="57" t="s">
        <v>26</v>
      </c>
      <c r="C553" s="58"/>
      <c r="D553" s="59"/>
      <c r="E553" s="63" t="s">
        <v>27</v>
      </c>
      <c r="F553" s="63"/>
      <c r="G553" s="63"/>
      <c r="H553" s="63" t="s">
        <v>28</v>
      </c>
      <c r="I553" s="63"/>
      <c r="J553" s="63"/>
      <c r="K553" s="63" t="s">
        <v>29</v>
      </c>
      <c r="L553" s="63" t="s">
        <v>30</v>
      </c>
      <c r="M553" s="63"/>
      <c r="N553" s="63"/>
      <c r="O553" s="63" t="s">
        <v>31</v>
      </c>
      <c r="P553" s="63"/>
    </row>
    <row r="554" spans="1:16" ht="18.600000000000001">
      <c r="A554" s="18" t="s">
        <v>9</v>
      </c>
      <c r="B554" s="60"/>
      <c r="C554" s="61"/>
      <c r="D554" s="62"/>
      <c r="E554" s="32" t="s">
        <v>32</v>
      </c>
      <c r="F554" s="32" t="s">
        <v>33</v>
      </c>
      <c r="G554" s="32" t="s">
        <v>0</v>
      </c>
      <c r="H554" s="32" t="s">
        <v>32</v>
      </c>
      <c r="I554" s="32" t="s">
        <v>33</v>
      </c>
      <c r="J554" s="32" t="s">
        <v>0</v>
      </c>
      <c r="K554" s="63"/>
      <c r="L554" s="32" t="s">
        <v>32</v>
      </c>
      <c r="M554" s="32" t="s">
        <v>33</v>
      </c>
      <c r="N554" s="32" t="s">
        <v>0</v>
      </c>
      <c r="O554" s="32" t="s">
        <v>32</v>
      </c>
      <c r="P554" s="32" t="s">
        <v>33</v>
      </c>
    </row>
    <row r="555" spans="1:16" ht="18.600000000000001">
      <c r="A555" s="18" t="s">
        <v>9</v>
      </c>
      <c r="B555" s="46" t="s">
        <v>34</v>
      </c>
      <c r="C555" s="30" t="s">
        <v>35</v>
      </c>
      <c r="D555" s="31"/>
      <c r="E555" s="12">
        <v>2</v>
      </c>
      <c r="F555" s="12"/>
      <c r="G555" s="12">
        <v>2</v>
      </c>
      <c r="H555" s="12">
        <v>243</v>
      </c>
      <c r="I555" s="12"/>
      <c r="J555" s="12">
        <v>243</v>
      </c>
      <c r="K555" s="12">
        <v>245</v>
      </c>
      <c r="L555" s="12">
        <v>2650</v>
      </c>
      <c r="M555" s="12"/>
      <c r="N555" s="12">
        <v>2650</v>
      </c>
      <c r="O555" s="32">
        <v>10905.349794238684</v>
      </c>
      <c r="P555" s="32"/>
    </row>
    <row r="556" spans="1:16" ht="18.600000000000001">
      <c r="A556" s="18" t="s">
        <v>9</v>
      </c>
      <c r="B556" s="46"/>
      <c r="C556" s="30" t="s">
        <v>36</v>
      </c>
      <c r="D556" s="31"/>
      <c r="E556" s="12">
        <v>1</v>
      </c>
      <c r="F556" s="12"/>
      <c r="G556" s="12">
        <v>1</v>
      </c>
      <c r="H556" s="12">
        <v>7</v>
      </c>
      <c r="I556" s="12"/>
      <c r="J556" s="12">
        <v>7</v>
      </c>
      <c r="K556" s="12">
        <v>8</v>
      </c>
      <c r="L556" s="12">
        <v>35</v>
      </c>
      <c r="M556" s="12"/>
      <c r="N556" s="12">
        <v>35</v>
      </c>
      <c r="O556" s="32">
        <v>5000</v>
      </c>
      <c r="P556" s="32"/>
    </row>
    <row r="557" spans="1:16" ht="18.600000000000001">
      <c r="A557" s="18" t="s">
        <v>9</v>
      </c>
      <c r="B557" s="46"/>
      <c r="C557" s="30" t="s">
        <v>37</v>
      </c>
      <c r="D557" s="31"/>
      <c r="E557" s="12">
        <v>1</v>
      </c>
      <c r="F557" s="12"/>
      <c r="G557" s="12">
        <v>1</v>
      </c>
      <c r="H557" s="12">
        <v>9</v>
      </c>
      <c r="I557" s="12"/>
      <c r="J557" s="12">
        <v>9</v>
      </c>
      <c r="K557" s="12">
        <v>10</v>
      </c>
      <c r="L557" s="12">
        <v>70</v>
      </c>
      <c r="M557" s="12"/>
      <c r="N557" s="12">
        <v>70</v>
      </c>
      <c r="O557" s="32">
        <v>7777.7777777777774</v>
      </c>
      <c r="P557" s="32"/>
    </row>
    <row r="558" spans="1:16" ht="18.600000000000001">
      <c r="A558" s="18" t="s">
        <v>9</v>
      </c>
      <c r="B558" s="46"/>
      <c r="C558" s="30" t="s">
        <v>38</v>
      </c>
      <c r="D558" s="31"/>
      <c r="E558" s="12">
        <v>4</v>
      </c>
      <c r="F558" s="12">
        <v>0</v>
      </c>
      <c r="G558" s="12">
        <v>4</v>
      </c>
      <c r="H558" s="12">
        <v>259</v>
      </c>
      <c r="I558" s="12">
        <v>0</v>
      </c>
      <c r="J558" s="12">
        <v>259</v>
      </c>
      <c r="K558" s="12">
        <v>263</v>
      </c>
      <c r="L558" s="12">
        <v>2755</v>
      </c>
      <c r="M558" s="12">
        <v>0</v>
      </c>
      <c r="N558" s="12">
        <v>2755</v>
      </c>
      <c r="O558" s="32">
        <v>10637.065637065638</v>
      </c>
      <c r="P558" s="32"/>
    </row>
    <row r="559" spans="1:16" ht="18.600000000000001">
      <c r="A559" s="18" t="s">
        <v>9</v>
      </c>
      <c r="B559" s="47" t="s">
        <v>39</v>
      </c>
      <c r="C559" s="27" t="s">
        <v>40</v>
      </c>
      <c r="D559" s="28"/>
      <c r="E559" s="12">
        <v>1</v>
      </c>
      <c r="F559" s="12">
        <v>0</v>
      </c>
      <c r="G559" s="12">
        <v>1</v>
      </c>
      <c r="H559" s="12">
        <v>5</v>
      </c>
      <c r="I559" s="12"/>
      <c r="J559" s="12">
        <v>5</v>
      </c>
      <c r="K559" s="12">
        <v>6</v>
      </c>
      <c r="L559" s="12">
        <v>4</v>
      </c>
      <c r="M559" s="12">
        <v>0</v>
      </c>
      <c r="N559" s="12">
        <v>4</v>
      </c>
      <c r="O559" s="32">
        <v>800</v>
      </c>
      <c r="P559" s="32"/>
    </row>
    <row r="560" spans="1:16" ht="18.600000000000001">
      <c r="A560" s="18" t="s">
        <v>9</v>
      </c>
      <c r="B560" s="48" t="s">
        <v>39</v>
      </c>
      <c r="C560" s="30" t="s">
        <v>41</v>
      </c>
      <c r="D560" s="31"/>
      <c r="E560" s="12">
        <v>0</v>
      </c>
      <c r="F560" s="12"/>
      <c r="G560" s="12">
        <v>0</v>
      </c>
      <c r="H560" s="12">
        <v>4</v>
      </c>
      <c r="I560" s="12"/>
      <c r="J560" s="12">
        <v>4</v>
      </c>
      <c r="K560" s="12">
        <v>4</v>
      </c>
      <c r="L560" s="12">
        <v>8</v>
      </c>
      <c r="M560" s="12"/>
      <c r="N560" s="12">
        <v>8</v>
      </c>
      <c r="O560" s="32">
        <v>2000</v>
      </c>
      <c r="P560" s="32"/>
    </row>
    <row r="561" spans="1:16" ht="18.600000000000001">
      <c r="A561" s="18" t="s">
        <v>9</v>
      </c>
      <c r="B561" s="48"/>
      <c r="C561" s="30" t="s">
        <v>42</v>
      </c>
      <c r="D561" s="31"/>
      <c r="E561" s="12"/>
      <c r="F561" s="12"/>
      <c r="G561" s="12">
        <v>0</v>
      </c>
      <c r="H561" s="12"/>
      <c r="I561" s="12"/>
      <c r="J561" s="12">
        <v>0</v>
      </c>
      <c r="K561" s="12">
        <v>0</v>
      </c>
      <c r="L561" s="12"/>
      <c r="M561" s="12"/>
      <c r="N561" s="12">
        <v>0</v>
      </c>
      <c r="O561" s="32"/>
      <c r="P561" s="32"/>
    </row>
    <row r="562" spans="1:16" ht="18.600000000000001">
      <c r="A562" s="18" t="s">
        <v>9</v>
      </c>
      <c r="B562" s="48"/>
      <c r="C562" s="30" t="s">
        <v>43</v>
      </c>
      <c r="D562" s="31"/>
      <c r="E562" s="12">
        <v>0.4</v>
      </c>
      <c r="F562" s="12"/>
      <c r="G562" s="12">
        <v>0.4</v>
      </c>
      <c r="H562" s="12">
        <v>5</v>
      </c>
      <c r="I562" s="12"/>
      <c r="J562" s="12">
        <v>5</v>
      </c>
      <c r="K562" s="12">
        <v>5.4</v>
      </c>
      <c r="L562" s="12">
        <v>2</v>
      </c>
      <c r="M562" s="12"/>
      <c r="N562" s="12">
        <v>2</v>
      </c>
      <c r="O562" s="32">
        <v>400</v>
      </c>
      <c r="P562" s="32"/>
    </row>
    <row r="563" spans="1:16" ht="18.600000000000001">
      <c r="A563" s="18" t="s">
        <v>9</v>
      </c>
      <c r="B563" s="48"/>
      <c r="C563" s="30" t="s">
        <v>44</v>
      </c>
      <c r="D563" s="31"/>
      <c r="E563" s="12">
        <v>0</v>
      </c>
      <c r="F563" s="12"/>
      <c r="G563" s="12">
        <v>0</v>
      </c>
      <c r="H563" s="12">
        <v>24</v>
      </c>
      <c r="I563" s="12"/>
      <c r="J563" s="12">
        <v>24</v>
      </c>
      <c r="K563" s="12">
        <v>24</v>
      </c>
      <c r="L563" s="12">
        <v>150</v>
      </c>
      <c r="M563" s="12"/>
      <c r="N563" s="12">
        <v>150</v>
      </c>
      <c r="O563" s="32">
        <v>6250</v>
      </c>
      <c r="P563" s="32"/>
    </row>
    <row r="564" spans="1:16" ht="18.600000000000001">
      <c r="A564" s="18" t="s">
        <v>9</v>
      </c>
      <c r="B564" s="48"/>
      <c r="C564" s="30" t="s">
        <v>45</v>
      </c>
      <c r="D564" s="31"/>
      <c r="E564" s="12"/>
      <c r="F564" s="12"/>
      <c r="G564" s="12">
        <v>0</v>
      </c>
      <c r="H564" s="12"/>
      <c r="I564" s="12"/>
      <c r="J564" s="12">
        <v>0</v>
      </c>
      <c r="K564" s="12">
        <v>0</v>
      </c>
      <c r="L564" s="12"/>
      <c r="M564" s="12"/>
      <c r="N564" s="12">
        <v>0</v>
      </c>
      <c r="O564" s="32"/>
      <c r="P564" s="32"/>
    </row>
    <row r="565" spans="1:16" ht="18.600000000000001">
      <c r="A565" s="18" t="s">
        <v>9</v>
      </c>
      <c r="B565" s="48"/>
      <c r="C565" s="30" t="s">
        <v>46</v>
      </c>
      <c r="D565" s="31"/>
      <c r="E565" s="12">
        <v>0</v>
      </c>
      <c r="F565" s="12"/>
      <c r="G565" s="12">
        <v>0</v>
      </c>
      <c r="H565" s="12">
        <v>21</v>
      </c>
      <c r="I565" s="12"/>
      <c r="J565" s="12">
        <v>21</v>
      </c>
      <c r="K565" s="12">
        <v>21</v>
      </c>
      <c r="L565" s="12">
        <v>50</v>
      </c>
      <c r="M565" s="12"/>
      <c r="N565" s="12">
        <v>50</v>
      </c>
      <c r="O565" s="32">
        <v>2380.9523809523807</v>
      </c>
      <c r="P565" s="32"/>
    </row>
    <row r="566" spans="1:16" ht="18.600000000000001">
      <c r="A566" s="18" t="s">
        <v>9</v>
      </c>
      <c r="B566" s="48"/>
      <c r="C566" s="30" t="s">
        <v>47</v>
      </c>
      <c r="D566" s="31"/>
      <c r="E566" s="12"/>
      <c r="F566" s="12"/>
      <c r="G566" s="12">
        <v>0</v>
      </c>
      <c r="H566" s="12"/>
      <c r="I566" s="12"/>
      <c r="J566" s="12">
        <v>0</v>
      </c>
      <c r="K566" s="12">
        <v>0</v>
      </c>
      <c r="L566" s="12"/>
      <c r="M566" s="12"/>
      <c r="N566" s="12">
        <v>0</v>
      </c>
      <c r="O566" s="32"/>
      <c r="P566" s="32"/>
    </row>
    <row r="567" spans="1:16" ht="18.600000000000001">
      <c r="A567" s="18" t="s">
        <v>9</v>
      </c>
      <c r="B567" s="49"/>
      <c r="C567" s="27" t="s">
        <v>48</v>
      </c>
      <c r="D567" s="27"/>
      <c r="E567" s="12">
        <v>1.4</v>
      </c>
      <c r="F567" s="12">
        <v>0</v>
      </c>
      <c r="G567" s="12">
        <v>1.4</v>
      </c>
      <c r="H567" s="12">
        <v>59</v>
      </c>
      <c r="I567" s="12">
        <v>0</v>
      </c>
      <c r="J567" s="12">
        <v>59</v>
      </c>
      <c r="K567" s="12">
        <v>60.4</v>
      </c>
      <c r="L567" s="12">
        <v>214</v>
      </c>
      <c r="M567" s="12">
        <v>0</v>
      </c>
      <c r="N567" s="12">
        <v>214</v>
      </c>
      <c r="O567" s="32">
        <v>3627.1186440677966</v>
      </c>
      <c r="P567" s="32"/>
    </row>
    <row r="568" spans="1:16" ht="18.600000000000001">
      <c r="A568" s="18" t="s">
        <v>9</v>
      </c>
      <c r="B568" s="50" t="s">
        <v>49</v>
      </c>
      <c r="C568" s="27" t="s">
        <v>50</v>
      </c>
      <c r="D568" s="28"/>
      <c r="E568" s="12">
        <v>0</v>
      </c>
      <c r="F568" s="12">
        <v>1.5</v>
      </c>
      <c r="G568" s="12">
        <v>1.5</v>
      </c>
      <c r="H568" s="12">
        <v>287.5</v>
      </c>
      <c r="I568" s="12">
        <v>3.5</v>
      </c>
      <c r="J568" s="12">
        <v>291</v>
      </c>
      <c r="K568" s="12">
        <v>292.5</v>
      </c>
      <c r="L568" s="12">
        <v>2340</v>
      </c>
      <c r="M568" s="12">
        <v>2</v>
      </c>
      <c r="N568" s="12">
        <v>2342</v>
      </c>
      <c r="O568" s="32">
        <v>8139.1304347826081</v>
      </c>
      <c r="P568" s="32">
        <v>571.42857142857144</v>
      </c>
    </row>
    <row r="569" spans="1:16" ht="18.600000000000001">
      <c r="A569" s="18" t="s">
        <v>9</v>
      </c>
      <c r="B569" s="51" t="s">
        <v>49</v>
      </c>
      <c r="C569" s="27" t="s">
        <v>51</v>
      </c>
      <c r="D569" s="28"/>
      <c r="E569" s="12"/>
      <c r="F569" s="12"/>
      <c r="G569" s="12">
        <v>0</v>
      </c>
      <c r="H569" s="12"/>
      <c r="I569" s="12"/>
      <c r="J569" s="12">
        <v>0</v>
      </c>
      <c r="K569" s="12">
        <v>0</v>
      </c>
      <c r="L569" s="12"/>
      <c r="M569" s="12"/>
      <c r="N569" s="12">
        <v>0</v>
      </c>
      <c r="O569" s="32"/>
      <c r="P569" s="32"/>
    </row>
    <row r="570" spans="1:16" ht="18.600000000000001">
      <c r="A570" s="18" t="s">
        <v>9</v>
      </c>
      <c r="B570" s="52"/>
      <c r="C570" s="8" t="s">
        <v>52</v>
      </c>
      <c r="D570" s="28"/>
      <c r="E570" s="12">
        <v>0</v>
      </c>
      <c r="F570" s="12">
        <v>1.5</v>
      </c>
      <c r="G570" s="12">
        <v>1.5</v>
      </c>
      <c r="H570" s="12">
        <v>287.5</v>
      </c>
      <c r="I570" s="12">
        <v>3.5</v>
      </c>
      <c r="J570" s="12">
        <v>291</v>
      </c>
      <c r="K570" s="12">
        <v>292.5</v>
      </c>
      <c r="L570" s="12">
        <v>2340</v>
      </c>
      <c r="M570" s="12">
        <v>2</v>
      </c>
      <c r="N570" s="12">
        <v>2342</v>
      </c>
      <c r="O570" s="32">
        <v>8139.1304347826081</v>
      </c>
      <c r="P570" s="32">
        <v>571.42857142857144</v>
      </c>
    </row>
    <row r="571" spans="1:16" ht="18.600000000000001">
      <c r="A571" s="18" t="s">
        <v>9</v>
      </c>
      <c r="B571" s="47" t="s">
        <v>53</v>
      </c>
      <c r="C571" s="27" t="s">
        <v>54</v>
      </c>
      <c r="D571" s="28"/>
      <c r="E571" s="12">
        <v>2</v>
      </c>
      <c r="F571" s="12"/>
      <c r="G571" s="12">
        <v>2</v>
      </c>
      <c r="H571" s="12">
        <v>40</v>
      </c>
      <c r="I571" s="12"/>
      <c r="J571" s="12">
        <v>40</v>
      </c>
      <c r="K571" s="12">
        <v>42</v>
      </c>
      <c r="L571" s="12">
        <v>24</v>
      </c>
      <c r="M571" s="12"/>
      <c r="N571" s="12">
        <v>24</v>
      </c>
      <c r="O571" s="32">
        <v>600</v>
      </c>
      <c r="P571" s="32"/>
    </row>
    <row r="572" spans="1:16" ht="18.600000000000001">
      <c r="A572" s="18" t="s">
        <v>9</v>
      </c>
      <c r="B572" s="48"/>
      <c r="C572" s="27" t="s">
        <v>55</v>
      </c>
      <c r="D572" s="28"/>
      <c r="E572" s="12">
        <v>13</v>
      </c>
      <c r="F572" s="12">
        <v>3</v>
      </c>
      <c r="G572" s="12">
        <v>16</v>
      </c>
      <c r="H572" s="12">
        <v>32</v>
      </c>
      <c r="I572" s="12">
        <v>121</v>
      </c>
      <c r="J572" s="12">
        <v>153</v>
      </c>
      <c r="K572" s="12">
        <v>169</v>
      </c>
      <c r="L572" s="12">
        <v>45</v>
      </c>
      <c r="M572" s="12">
        <v>5</v>
      </c>
      <c r="N572" s="12">
        <v>50</v>
      </c>
      <c r="O572" s="32">
        <v>1406.25</v>
      </c>
      <c r="P572" s="32">
        <v>41.32231404958678</v>
      </c>
    </row>
    <row r="573" spans="1:16" ht="18.600000000000001">
      <c r="A573" s="18" t="s">
        <v>9</v>
      </c>
      <c r="B573" s="48"/>
      <c r="C573" s="27" t="s">
        <v>56</v>
      </c>
      <c r="D573" s="28"/>
      <c r="E573" s="12">
        <v>3</v>
      </c>
      <c r="F573" s="12"/>
      <c r="G573" s="12">
        <v>3</v>
      </c>
      <c r="H573" s="12">
        <v>199</v>
      </c>
      <c r="I573" s="12"/>
      <c r="J573" s="12">
        <v>199</v>
      </c>
      <c r="K573" s="12">
        <v>202</v>
      </c>
      <c r="L573" s="12">
        <v>80</v>
      </c>
      <c r="M573" s="12"/>
      <c r="N573" s="12">
        <v>80</v>
      </c>
      <c r="O573" s="32">
        <v>402.0100502512563</v>
      </c>
      <c r="P573" s="32"/>
    </row>
    <row r="574" spans="1:16" ht="18.600000000000001">
      <c r="A574" s="18" t="s">
        <v>9</v>
      </c>
      <c r="B574" s="48"/>
      <c r="C574" s="27" t="s">
        <v>57</v>
      </c>
      <c r="D574" s="28"/>
      <c r="E574" s="12"/>
      <c r="F574" s="12"/>
      <c r="G574" s="12">
        <v>0</v>
      </c>
      <c r="H574" s="12"/>
      <c r="I574" s="12"/>
      <c r="J574" s="12">
        <v>0</v>
      </c>
      <c r="K574" s="12">
        <v>0</v>
      </c>
      <c r="L574" s="12"/>
      <c r="M574" s="12"/>
      <c r="N574" s="12">
        <v>0</v>
      </c>
      <c r="O574" s="32"/>
      <c r="P574" s="32"/>
    </row>
    <row r="575" spans="1:16" ht="18.600000000000001">
      <c r="A575" s="18" t="s">
        <v>9</v>
      </c>
      <c r="B575" s="49"/>
      <c r="C575" s="27" t="s">
        <v>58</v>
      </c>
      <c r="D575" s="28"/>
      <c r="E575" s="12">
        <v>18</v>
      </c>
      <c r="F575" s="12">
        <v>3</v>
      </c>
      <c r="G575" s="12">
        <v>21</v>
      </c>
      <c r="H575" s="12">
        <v>271</v>
      </c>
      <c r="I575" s="12">
        <v>121</v>
      </c>
      <c r="J575" s="12">
        <v>392</v>
      </c>
      <c r="K575" s="12">
        <v>413</v>
      </c>
      <c r="L575" s="12">
        <v>149</v>
      </c>
      <c r="M575" s="12">
        <v>5</v>
      </c>
      <c r="N575" s="12">
        <v>154</v>
      </c>
      <c r="O575" s="32">
        <v>549.81549815498158</v>
      </c>
      <c r="P575" s="32">
        <v>41.32231404958678</v>
      </c>
    </row>
    <row r="576" spans="1:16" ht="18.600000000000001">
      <c r="A576" s="18" t="s">
        <v>9</v>
      </c>
      <c r="B576" s="50" t="s">
        <v>89</v>
      </c>
      <c r="C576" s="27" t="s">
        <v>59</v>
      </c>
      <c r="D576" s="28"/>
      <c r="E576" s="12"/>
      <c r="F576" s="12"/>
      <c r="G576" s="12">
        <v>0</v>
      </c>
      <c r="H576" s="12"/>
      <c r="I576" s="12"/>
      <c r="J576" s="12">
        <v>0</v>
      </c>
      <c r="K576" s="12">
        <v>0</v>
      </c>
      <c r="L576" s="12"/>
      <c r="M576" s="12"/>
      <c r="N576" s="12">
        <v>0</v>
      </c>
      <c r="O576" s="32"/>
      <c r="P576" s="32"/>
    </row>
    <row r="577" spans="1:16" ht="18.600000000000001">
      <c r="A577" s="18" t="s">
        <v>9</v>
      </c>
      <c r="B577" s="51"/>
      <c r="C577" s="27" t="s">
        <v>60</v>
      </c>
      <c r="D577" s="28"/>
      <c r="E577" s="12"/>
      <c r="F577" s="12"/>
      <c r="G577" s="12">
        <v>0</v>
      </c>
      <c r="H577" s="12"/>
      <c r="I577" s="12"/>
      <c r="J577" s="12">
        <v>0</v>
      </c>
      <c r="K577" s="12">
        <v>0</v>
      </c>
      <c r="L577" s="12"/>
      <c r="M577" s="12"/>
      <c r="N577" s="12">
        <v>0</v>
      </c>
      <c r="O577" s="32"/>
      <c r="P577" s="32"/>
    </row>
    <row r="578" spans="1:16" ht="18.600000000000001">
      <c r="A578" s="18" t="s">
        <v>9</v>
      </c>
      <c r="B578" s="52"/>
      <c r="C578" s="27" t="s">
        <v>61</v>
      </c>
      <c r="D578" s="28"/>
      <c r="E578" s="12">
        <v>0</v>
      </c>
      <c r="F578" s="12">
        <v>0</v>
      </c>
      <c r="G578" s="12">
        <v>0</v>
      </c>
      <c r="H578" s="12">
        <v>0</v>
      </c>
      <c r="I578" s="12">
        <v>0</v>
      </c>
      <c r="J578" s="12">
        <v>0</v>
      </c>
      <c r="K578" s="12">
        <v>0</v>
      </c>
      <c r="L578" s="12">
        <v>0</v>
      </c>
      <c r="M578" s="12">
        <v>0</v>
      </c>
      <c r="N578" s="12">
        <v>0</v>
      </c>
      <c r="O578" s="32"/>
      <c r="P578" s="32"/>
    </row>
    <row r="579" spans="1:16" ht="18.600000000000001">
      <c r="A579" s="18" t="s">
        <v>9</v>
      </c>
      <c r="B579" s="53" t="s">
        <v>62</v>
      </c>
      <c r="C579" s="27" t="s">
        <v>63</v>
      </c>
      <c r="D579" s="28"/>
      <c r="E579" s="12"/>
      <c r="F579" s="12"/>
      <c r="G579" s="12">
        <v>0</v>
      </c>
      <c r="H579" s="12"/>
      <c r="I579" s="12"/>
      <c r="J579" s="12">
        <v>0</v>
      </c>
      <c r="K579" s="12">
        <v>0</v>
      </c>
      <c r="L579" s="12"/>
      <c r="M579" s="12"/>
      <c r="N579" s="12">
        <v>0</v>
      </c>
      <c r="O579" s="32"/>
      <c r="P579" s="32"/>
    </row>
    <row r="580" spans="1:16" ht="18.600000000000001">
      <c r="A580" s="18" t="s">
        <v>9</v>
      </c>
      <c r="B580" s="54"/>
      <c r="C580" s="27" t="s">
        <v>64</v>
      </c>
      <c r="D580" s="28"/>
      <c r="E580" s="12">
        <v>40</v>
      </c>
      <c r="F580" s="12"/>
      <c r="G580" s="12">
        <v>40</v>
      </c>
      <c r="H580" s="12">
        <v>200</v>
      </c>
      <c r="I580" s="12"/>
      <c r="J580" s="12">
        <v>200</v>
      </c>
      <c r="K580" s="12">
        <v>240</v>
      </c>
      <c r="L580" s="12">
        <v>2300</v>
      </c>
      <c r="M580" s="12"/>
      <c r="N580" s="12">
        <v>2300</v>
      </c>
      <c r="O580" s="32">
        <v>11500</v>
      </c>
      <c r="P580" s="32"/>
    </row>
    <row r="581" spans="1:16" ht="18.600000000000001">
      <c r="A581" s="18" t="s">
        <v>9</v>
      </c>
      <c r="B581" s="54"/>
      <c r="C581" s="27" t="s">
        <v>65</v>
      </c>
      <c r="D581" s="28"/>
      <c r="E581" s="12"/>
      <c r="F581" s="12"/>
      <c r="G581" s="12">
        <v>0</v>
      </c>
      <c r="H581" s="12"/>
      <c r="I581" s="12"/>
      <c r="J581" s="12">
        <v>0</v>
      </c>
      <c r="K581" s="12">
        <v>0</v>
      </c>
      <c r="L581" s="12"/>
      <c r="M581" s="12"/>
      <c r="N581" s="12">
        <v>0</v>
      </c>
      <c r="O581" s="32"/>
      <c r="P581" s="32"/>
    </row>
    <row r="582" spans="1:16" ht="18.600000000000001">
      <c r="A582" s="18" t="s">
        <v>9</v>
      </c>
      <c r="B582" s="54"/>
      <c r="C582" s="27" t="s">
        <v>66</v>
      </c>
      <c r="D582" s="28"/>
      <c r="E582" s="12"/>
      <c r="F582" s="12"/>
      <c r="G582" s="12">
        <v>0</v>
      </c>
      <c r="H582" s="12"/>
      <c r="I582" s="12"/>
      <c r="J582" s="12">
        <v>0</v>
      </c>
      <c r="K582" s="12">
        <v>0</v>
      </c>
      <c r="L582" s="12"/>
      <c r="M582" s="12"/>
      <c r="N582" s="12">
        <v>0</v>
      </c>
      <c r="O582" s="32"/>
      <c r="P582" s="32"/>
    </row>
    <row r="583" spans="1:16" ht="18.600000000000001">
      <c r="A583" s="18" t="s">
        <v>9</v>
      </c>
      <c r="B583" s="54"/>
      <c r="C583" s="27" t="s">
        <v>67</v>
      </c>
      <c r="D583" s="28"/>
      <c r="E583" s="12"/>
      <c r="F583" s="12"/>
      <c r="G583" s="12">
        <v>0</v>
      </c>
      <c r="H583" s="12"/>
      <c r="I583" s="12"/>
      <c r="J583" s="12">
        <v>0</v>
      </c>
      <c r="K583" s="12">
        <v>0</v>
      </c>
      <c r="L583" s="12"/>
      <c r="M583" s="12"/>
      <c r="N583" s="12">
        <v>0</v>
      </c>
      <c r="O583" s="32"/>
      <c r="P583" s="32"/>
    </row>
    <row r="584" spans="1:16" ht="18.600000000000001">
      <c r="A584" s="18" t="s">
        <v>9</v>
      </c>
      <c r="B584" s="55"/>
      <c r="C584" s="27" t="s">
        <v>68</v>
      </c>
      <c r="D584" s="28"/>
      <c r="E584" s="12">
        <v>40</v>
      </c>
      <c r="F584" s="12">
        <v>0</v>
      </c>
      <c r="G584" s="12">
        <v>40</v>
      </c>
      <c r="H584" s="12">
        <v>200</v>
      </c>
      <c r="I584" s="12">
        <v>0</v>
      </c>
      <c r="J584" s="12">
        <v>200</v>
      </c>
      <c r="K584" s="12">
        <v>240</v>
      </c>
      <c r="L584" s="12">
        <v>2300</v>
      </c>
      <c r="M584" s="12">
        <v>0</v>
      </c>
      <c r="N584" s="12">
        <v>2300</v>
      </c>
      <c r="O584" s="32">
        <v>11500</v>
      </c>
      <c r="P584" s="32"/>
    </row>
    <row r="585" spans="1:16" ht="18.600000000000001">
      <c r="A585" s="18" t="s">
        <v>9</v>
      </c>
      <c r="B585" s="54" t="s">
        <v>69</v>
      </c>
      <c r="C585" s="53" t="s">
        <v>70</v>
      </c>
      <c r="D585" s="1" t="s">
        <v>71</v>
      </c>
      <c r="E585" s="12"/>
      <c r="F585" s="12"/>
      <c r="G585" s="12">
        <v>0</v>
      </c>
      <c r="H585" s="12">
        <v>4.8</v>
      </c>
      <c r="I585" s="12"/>
      <c r="J585" s="12">
        <v>4.8</v>
      </c>
      <c r="K585" s="12">
        <v>4.8</v>
      </c>
      <c r="L585" s="12">
        <v>1650</v>
      </c>
      <c r="M585" s="12"/>
      <c r="N585" s="12">
        <v>1650</v>
      </c>
      <c r="O585" s="32">
        <v>343750</v>
      </c>
      <c r="P585" s="32"/>
    </row>
    <row r="586" spans="1:16" ht="18.600000000000001">
      <c r="A586" s="18" t="s">
        <v>9</v>
      </c>
      <c r="B586" s="54"/>
      <c r="C586" s="54"/>
      <c r="D586" s="1" t="s">
        <v>22</v>
      </c>
      <c r="E586" s="12"/>
      <c r="F586" s="12"/>
      <c r="G586" s="12">
        <v>0</v>
      </c>
      <c r="H586" s="12">
        <v>82.9</v>
      </c>
      <c r="I586" s="12"/>
      <c r="J586" s="12">
        <v>82.9</v>
      </c>
      <c r="K586" s="12">
        <v>82.9</v>
      </c>
      <c r="L586" s="12">
        <v>14122</v>
      </c>
      <c r="M586" s="12"/>
      <c r="N586" s="12">
        <v>14122</v>
      </c>
      <c r="O586" s="32">
        <v>170349.81905910734</v>
      </c>
      <c r="P586" s="32"/>
    </row>
    <row r="587" spans="1:16" ht="18.600000000000001">
      <c r="A587" s="18" t="s">
        <v>9</v>
      </c>
      <c r="B587" s="54"/>
      <c r="C587" s="54"/>
      <c r="D587" s="1" t="s">
        <v>23</v>
      </c>
      <c r="E587" s="12"/>
      <c r="F587" s="12"/>
      <c r="G587" s="12">
        <v>0</v>
      </c>
      <c r="H587" s="12">
        <v>88.4</v>
      </c>
      <c r="I587" s="12"/>
      <c r="J587" s="12">
        <v>88.4</v>
      </c>
      <c r="K587" s="12">
        <v>88.4</v>
      </c>
      <c r="L587" s="12">
        <v>10140</v>
      </c>
      <c r="M587" s="12"/>
      <c r="N587" s="12">
        <v>10140</v>
      </c>
      <c r="O587" s="32">
        <v>114705.88235294117</v>
      </c>
      <c r="P587" s="32"/>
    </row>
    <row r="588" spans="1:16" ht="18.600000000000001">
      <c r="A588" s="18" t="s">
        <v>9</v>
      </c>
      <c r="B588" s="54"/>
      <c r="C588" s="54"/>
      <c r="D588" s="1" t="s">
        <v>24</v>
      </c>
      <c r="E588" s="12"/>
      <c r="F588" s="12"/>
      <c r="G588" s="12">
        <v>0</v>
      </c>
      <c r="H588" s="12">
        <v>6.4</v>
      </c>
      <c r="I588" s="12"/>
      <c r="J588" s="12">
        <v>6.4</v>
      </c>
      <c r="K588" s="12">
        <v>6.4</v>
      </c>
      <c r="L588" s="12">
        <v>1664</v>
      </c>
      <c r="M588" s="12"/>
      <c r="N588" s="12">
        <v>1664</v>
      </c>
      <c r="O588" s="32">
        <v>260000</v>
      </c>
      <c r="P588" s="32"/>
    </row>
    <row r="589" spans="1:16" ht="18.600000000000001">
      <c r="A589" s="18" t="s">
        <v>9</v>
      </c>
      <c r="B589" s="54"/>
      <c r="C589" s="54"/>
      <c r="D589" s="1" t="s">
        <v>25</v>
      </c>
      <c r="E589" s="12"/>
      <c r="F589" s="12"/>
      <c r="G589" s="12">
        <v>0</v>
      </c>
      <c r="H589" s="12">
        <v>7.5</v>
      </c>
      <c r="I589" s="12"/>
      <c r="J589" s="12">
        <v>7.5</v>
      </c>
      <c r="K589" s="12">
        <v>7.5</v>
      </c>
      <c r="L589" s="12">
        <v>330</v>
      </c>
      <c r="M589" s="12"/>
      <c r="N589" s="12">
        <v>330</v>
      </c>
      <c r="O589" s="32">
        <v>44000</v>
      </c>
      <c r="P589" s="32"/>
    </row>
    <row r="590" spans="1:16" ht="18.600000000000001">
      <c r="A590" s="18" t="s">
        <v>9</v>
      </c>
      <c r="B590" s="54"/>
      <c r="C590" s="55"/>
      <c r="D590" s="9" t="s">
        <v>72</v>
      </c>
      <c r="E590" s="12">
        <v>0</v>
      </c>
      <c r="F590" s="12">
        <v>0</v>
      </c>
      <c r="G590" s="12">
        <v>0</v>
      </c>
      <c r="H590" s="12">
        <v>190.00000000000003</v>
      </c>
      <c r="I590" s="12">
        <v>0</v>
      </c>
      <c r="J590" s="12">
        <v>190.00000000000003</v>
      </c>
      <c r="K590" s="12">
        <v>190.00000000000003</v>
      </c>
      <c r="L590" s="12">
        <v>29492</v>
      </c>
      <c r="M590" s="12">
        <v>0</v>
      </c>
      <c r="N590" s="12">
        <v>29492</v>
      </c>
      <c r="O590" s="32">
        <v>155221.0526315789</v>
      </c>
      <c r="P590" s="32"/>
    </row>
    <row r="591" spans="1:16" ht="18.600000000000001">
      <c r="A591" s="18" t="s">
        <v>9</v>
      </c>
      <c r="B591" s="54"/>
      <c r="C591" s="53" t="s">
        <v>73</v>
      </c>
      <c r="D591" s="1" t="s">
        <v>21</v>
      </c>
      <c r="E591" s="12"/>
      <c r="F591" s="12"/>
      <c r="G591" s="12">
        <v>0</v>
      </c>
      <c r="H591" s="12"/>
      <c r="I591" s="12"/>
      <c r="J591" s="12">
        <v>0</v>
      </c>
      <c r="K591" s="12">
        <v>0</v>
      </c>
      <c r="L591" s="12"/>
      <c r="M591" s="12"/>
      <c r="N591" s="12">
        <v>0</v>
      </c>
      <c r="O591" s="32"/>
      <c r="P591" s="32"/>
    </row>
    <row r="592" spans="1:16" ht="18.600000000000001">
      <c r="A592" s="18" t="s">
        <v>9</v>
      </c>
      <c r="B592" s="54"/>
      <c r="C592" s="54"/>
      <c r="D592" s="1" t="s">
        <v>74</v>
      </c>
      <c r="E592" s="12"/>
      <c r="F592" s="12"/>
      <c r="G592" s="12">
        <v>0</v>
      </c>
      <c r="H592" s="12"/>
      <c r="I592" s="12"/>
      <c r="J592" s="12">
        <v>0</v>
      </c>
      <c r="K592" s="12">
        <v>0</v>
      </c>
      <c r="L592" s="12"/>
      <c r="M592" s="12"/>
      <c r="N592" s="12">
        <v>0</v>
      </c>
      <c r="O592" s="32"/>
      <c r="P592" s="32"/>
    </row>
    <row r="593" spans="1:16" ht="18.600000000000001">
      <c r="A593" s="18" t="s">
        <v>9</v>
      </c>
      <c r="B593" s="54"/>
      <c r="C593" s="54"/>
      <c r="D593" s="1" t="s">
        <v>75</v>
      </c>
      <c r="E593" s="12"/>
      <c r="F593" s="12"/>
      <c r="G593" s="12">
        <v>0</v>
      </c>
      <c r="H593" s="12"/>
      <c r="I593" s="12"/>
      <c r="J593" s="12">
        <v>0</v>
      </c>
      <c r="K593" s="12">
        <v>0</v>
      </c>
      <c r="L593" s="12"/>
      <c r="M593" s="12"/>
      <c r="N593" s="12">
        <v>0</v>
      </c>
      <c r="O593" s="32"/>
      <c r="P593" s="32"/>
    </row>
    <row r="594" spans="1:16" ht="18.600000000000001">
      <c r="A594" s="18" t="s">
        <v>9</v>
      </c>
      <c r="B594" s="54"/>
      <c r="C594" s="55"/>
      <c r="D594" s="9" t="s">
        <v>76</v>
      </c>
      <c r="E594" s="12">
        <v>0</v>
      </c>
      <c r="F594" s="12">
        <v>0</v>
      </c>
      <c r="G594" s="12">
        <v>0</v>
      </c>
      <c r="H594" s="12">
        <v>0</v>
      </c>
      <c r="I594" s="12">
        <v>0</v>
      </c>
      <c r="J594" s="12">
        <v>0</v>
      </c>
      <c r="K594" s="12">
        <v>0</v>
      </c>
      <c r="L594" s="12">
        <v>0</v>
      </c>
      <c r="M594" s="12">
        <v>0</v>
      </c>
      <c r="N594" s="12">
        <v>0</v>
      </c>
      <c r="O594" s="32"/>
      <c r="P594" s="32"/>
    </row>
    <row r="595" spans="1:16" ht="18.600000000000001">
      <c r="A595" s="18" t="s">
        <v>9</v>
      </c>
      <c r="B595" s="55"/>
      <c r="C595" s="10" t="s">
        <v>77</v>
      </c>
      <c r="D595" s="10"/>
      <c r="E595" s="12">
        <v>0</v>
      </c>
      <c r="F595" s="12">
        <v>0</v>
      </c>
      <c r="G595" s="12">
        <v>0</v>
      </c>
      <c r="H595" s="12">
        <v>190.00000000000003</v>
      </c>
      <c r="I595" s="12">
        <v>0</v>
      </c>
      <c r="J595" s="12">
        <v>190.00000000000003</v>
      </c>
      <c r="K595" s="12">
        <v>190.00000000000003</v>
      </c>
      <c r="L595" s="12">
        <v>29492</v>
      </c>
      <c r="M595" s="12">
        <v>0</v>
      </c>
      <c r="N595" s="12">
        <v>29492</v>
      </c>
      <c r="O595" s="32">
        <v>155221.0526315789</v>
      </c>
      <c r="P595" s="32"/>
    </row>
    <row r="596" spans="1:16" ht="18.600000000000001">
      <c r="A596" s="18" t="s">
        <v>9</v>
      </c>
      <c r="B596" s="47" t="s">
        <v>78</v>
      </c>
      <c r="C596" s="1" t="s">
        <v>79</v>
      </c>
      <c r="D596" s="1"/>
      <c r="E596" s="12">
        <v>15</v>
      </c>
      <c r="F596" s="12"/>
      <c r="G596" s="12">
        <v>15</v>
      </c>
      <c r="H596" s="12">
        <v>25</v>
      </c>
      <c r="I596" s="12"/>
      <c r="J596" s="12">
        <v>25</v>
      </c>
      <c r="K596" s="12">
        <v>40</v>
      </c>
      <c r="L596" s="12">
        <v>0.11</v>
      </c>
      <c r="M596" s="12"/>
      <c r="N596" s="12">
        <v>0.11</v>
      </c>
      <c r="O596" s="3">
        <v>4.4000000000000004</v>
      </c>
      <c r="P596" s="32"/>
    </row>
    <row r="597" spans="1:16" ht="18.600000000000001">
      <c r="A597" s="18" t="s">
        <v>9</v>
      </c>
      <c r="B597" s="48"/>
      <c r="C597" s="1" t="s">
        <v>80</v>
      </c>
      <c r="D597" s="1"/>
      <c r="E597" s="12"/>
      <c r="F597" s="12"/>
      <c r="G597" s="12">
        <v>0</v>
      </c>
      <c r="H597" s="12">
        <v>5</v>
      </c>
      <c r="I597" s="12"/>
      <c r="J597" s="12">
        <v>5</v>
      </c>
      <c r="K597" s="12">
        <v>5</v>
      </c>
      <c r="L597" s="12">
        <v>3</v>
      </c>
      <c r="M597" s="12"/>
      <c r="N597" s="12">
        <v>3</v>
      </c>
      <c r="O597" s="32"/>
      <c r="P597" s="32"/>
    </row>
    <row r="598" spans="1:16" ht="18.600000000000001">
      <c r="A598" s="18" t="s">
        <v>9</v>
      </c>
      <c r="B598" s="48"/>
      <c r="C598" s="1" t="s">
        <v>81</v>
      </c>
      <c r="D598" s="1"/>
      <c r="E598" s="12">
        <v>2</v>
      </c>
      <c r="F598" s="12"/>
      <c r="G598" s="12">
        <v>2</v>
      </c>
      <c r="H598" s="12"/>
      <c r="I598" s="12"/>
      <c r="J598" s="12">
        <v>0</v>
      </c>
      <c r="K598" s="12">
        <v>2</v>
      </c>
      <c r="L598" s="12"/>
      <c r="M598" s="12"/>
      <c r="N598" s="12">
        <v>0</v>
      </c>
      <c r="O598" s="32"/>
      <c r="P598" s="32"/>
    </row>
    <row r="599" spans="1:16" ht="18.600000000000001">
      <c r="A599" s="18" t="s">
        <v>9</v>
      </c>
      <c r="B599" s="48"/>
      <c r="C599" s="1" t="s">
        <v>82</v>
      </c>
      <c r="D599" s="1"/>
      <c r="E599" s="12"/>
      <c r="F599" s="12"/>
      <c r="G599" s="12">
        <v>0</v>
      </c>
      <c r="H599" s="12">
        <v>160</v>
      </c>
      <c r="I599" s="12"/>
      <c r="J599" s="12">
        <v>160</v>
      </c>
      <c r="K599" s="12">
        <v>160</v>
      </c>
      <c r="L599" s="12">
        <v>160</v>
      </c>
      <c r="M599" s="12"/>
      <c r="N599" s="12">
        <v>160</v>
      </c>
      <c r="O599" s="32">
        <v>1000</v>
      </c>
      <c r="P599" s="32"/>
    </row>
    <row r="600" spans="1:16" ht="18.600000000000001">
      <c r="A600" s="18" t="s">
        <v>9</v>
      </c>
      <c r="B600" s="48"/>
      <c r="C600" s="1" t="s">
        <v>83</v>
      </c>
      <c r="D600" s="1"/>
      <c r="E600" s="12"/>
      <c r="F600" s="12"/>
      <c r="G600" s="12">
        <v>0</v>
      </c>
      <c r="H600" s="12">
        <v>0</v>
      </c>
      <c r="I600" s="12"/>
      <c r="J600" s="12">
        <v>0</v>
      </c>
      <c r="K600" s="12">
        <v>0</v>
      </c>
      <c r="L600" s="12">
        <v>0</v>
      </c>
      <c r="M600" s="12"/>
      <c r="N600" s="12">
        <v>0</v>
      </c>
      <c r="O600" s="32"/>
      <c r="P600" s="32"/>
    </row>
    <row r="601" spans="1:16" ht="18.600000000000001">
      <c r="A601" s="18" t="s">
        <v>9</v>
      </c>
      <c r="B601" s="49"/>
      <c r="C601" s="27" t="s">
        <v>84</v>
      </c>
      <c r="D601" s="28"/>
      <c r="E601" s="12">
        <v>17</v>
      </c>
      <c r="F601" s="12">
        <v>0</v>
      </c>
      <c r="G601" s="12">
        <v>17</v>
      </c>
      <c r="H601" s="12">
        <v>190</v>
      </c>
      <c r="I601" s="12">
        <v>0</v>
      </c>
      <c r="J601" s="12">
        <v>190</v>
      </c>
      <c r="K601" s="12">
        <v>207</v>
      </c>
      <c r="L601" s="12">
        <v>163.11000000000001</v>
      </c>
      <c r="M601" s="12">
        <v>0</v>
      </c>
      <c r="N601" s="12">
        <v>163.11000000000001</v>
      </c>
      <c r="O601" s="32">
        <v>858.47368421052636</v>
      </c>
      <c r="P601" s="32"/>
    </row>
    <row r="602" spans="1:16" ht="18.600000000000001">
      <c r="A602" s="18" t="s">
        <v>9</v>
      </c>
      <c r="B602" s="64" t="s">
        <v>85</v>
      </c>
      <c r="C602" s="65"/>
      <c r="D602" s="66"/>
      <c r="E602" s="12">
        <v>80.400000000000006</v>
      </c>
      <c r="F602" s="12">
        <v>4.5</v>
      </c>
      <c r="G602" s="12">
        <v>84.9</v>
      </c>
      <c r="H602" s="12">
        <v>1456.5</v>
      </c>
      <c r="I602" s="12">
        <v>124.5</v>
      </c>
      <c r="J602" s="12">
        <v>1581</v>
      </c>
      <c r="K602" s="12">
        <v>1665.9</v>
      </c>
      <c r="L602" s="12">
        <v>35827.11</v>
      </c>
      <c r="M602" s="12">
        <v>7</v>
      </c>
      <c r="N602" s="12">
        <v>35834.11</v>
      </c>
      <c r="O602" s="32"/>
      <c r="P602" s="32"/>
    </row>
    <row r="603" spans="1:16" ht="18.600000000000001">
      <c r="A603" s="18" t="s">
        <v>10</v>
      </c>
      <c r="B603" s="57" t="s">
        <v>26</v>
      </c>
      <c r="C603" s="58"/>
      <c r="D603" s="59"/>
      <c r="E603" s="63" t="s">
        <v>27</v>
      </c>
      <c r="F603" s="63"/>
      <c r="G603" s="63"/>
      <c r="H603" s="63" t="s">
        <v>28</v>
      </c>
      <c r="I603" s="63"/>
      <c r="J603" s="63"/>
      <c r="K603" s="63" t="s">
        <v>29</v>
      </c>
      <c r="L603" s="63" t="s">
        <v>30</v>
      </c>
      <c r="M603" s="63"/>
      <c r="N603" s="63"/>
      <c r="O603" s="63" t="s">
        <v>31</v>
      </c>
      <c r="P603" s="63"/>
    </row>
    <row r="604" spans="1:16" ht="18.600000000000001">
      <c r="A604" s="18" t="s">
        <v>10</v>
      </c>
      <c r="B604" s="60"/>
      <c r="C604" s="61"/>
      <c r="D604" s="62"/>
      <c r="E604" s="32" t="s">
        <v>32</v>
      </c>
      <c r="F604" s="32" t="s">
        <v>33</v>
      </c>
      <c r="G604" s="32" t="s">
        <v>0</v>
      </c>
      <c r="H604" s="32" t="s">
        <v>32</v>
      </c>
      <c r="I604" s="32" t="s">
        <v>33</v>
      </c>
      <c r="J604" s="32" t="s">
        <v>0</v>
      </c>
      <c r="K604" s="63"/>
      <c r="L604" s="32" t="s">
        <v>32</v>
      </c>
      <c r="M604" s="32" t="s">
        <v>33</v>
      </c>
      <c r="N604" s="32" t="s">
        <v>0</v>
      </c>
      <c r="O604" s="32" t="s">
        <v>32</v>
      </c>
      <c r="P604" s="32" t="s">
        <v>33</v>
      </c>
    </row>
    <row r="605" spans="1:16" ht="18.600000000000001">
      <c r="A605" s="18" t="s">
        <v>10</v>
      </c>
      <c r="B605" s="46" t="s">
        <v>34</v>
      </c>
      <c r="C605" s="30" t="s">
        <v>35</v>
      </c>
      <c r="D605" s="31"/>
      <c r="E605" s="12">
        <v>633</v>
      </c>
      <c r="F605" s="12"/>
      <c r="G605" s="12">
        <v>633</v>
      </c>
      <c r="H605" s="12">
        <v>17817</v>
      </c>
      <c r="I605" s="12"/>
      <c r="J605" s="12">
        <v>17817</v>
      </c>
      <c r="K605" s="12">
        <v>18450</v>
      </c>
      <c r="L605" s="12">
        <v>206000</v>
      </c>
      <c r="M605" s="12"/>
      <c r="N605" s="12">
        <v>206000</v>
      </c>
      <c r="O605" s="32">
        <v>11561.991356569568</v>
      </c>
      <c r="P605" s="12"/>
    </row>
    <row r="606" spans="1:16" ht="18.600000000000001">
      <c r="A606" s="18" t="s">
        <v>10</v>
      </c>
      <c r="B606" s="46"/>
      <c r="C606" s="30" t="s">
        <v>36</v>
      </c>
      <c r="D606" s="31"/>
      <c r="E606" s="12">
        <v>7</v>
      </c>
      <c r="F606" s="12"/>
      <c r="G606" s="12">
        <v>7</v>
      </c>
      <c r="H606" s="12">
        <v>36</v>
      </c>
      <c r="I606" s="12"/>
      <c r="J606" s="12">
        <v>36</v>
      </c>
      <c r="K606" s="12">
        <v>43</v>
      </c>
      <c r="L606" s="12">
        <v>200</v>
      </c>
      <c r="M606" s="12"/>
      <c r="N606" s="12">
        <v>200</v>
      </c>
      <c r="O606" s="32">
        <v>5555.5555555555557</v>
      </c>
      <c r="P606" s="12"/>
    </row>
    <row r="607" spans="1:16" ht="18.600000000000001">
      <c r="A607" s="18" t="s">
        <v>10</v>
      </c>
      <c r="B607" s="46"/>
      <c r="C607" s="30" t="s">
        <v>37</v>
      </c>
      <c r="D607" s="31"/>
      <c r="E607" s="12">
        <v>17.5</v>
      </c>
      <c r="F607" s="12"/>
      <c r="G607" s="12">
        <v>17.5</v>
      </c>
      <c r="H607" s="12">
        <v>57</v>
      </c>
      <c r="I607" s="12"/>
      <c r="J607" s="12">
        <v>57</v>
      </c>
      <c r="K607" s="12">
        <v>74.5</v>
      </c>
      <c r="L607" s="12">
        <v>80</v>
      </c>
      <c r="M607" s="12"/>
      <c r="N607" s="12">
        <v>80</v>
      </c>
      <c r="O607" s="32">
        <v>1403.5087719298244</v>
      </c>
      <c r="P607" s="32"/>
    </row>
    <row r="608" spans="1:16" ht="18.600000000000001">
      <c r="A608" s="18" t="s">
        <v>10</v>
      </c>
      <c r="B608" s="46"/>
      <c r="C608" s="30" t="s">
        <v>38</v>
      </c>
      <c r="D608" s="31"/>
      <c r="E608" s="12">
        <v>657.5</v>
      </c>
      <c r="F608" s="12">
        <v>0</v>
      </c>
      <c r="G608" s="12">
        <v>657.5</v>
      </c>
      <c r="H608" s="12">
        <v>17910</v>
      </c>
      <c r="I608" s="12">
        <v>0</v>
      </c>
      <c r="J608" s="12">
        <v>17910</v>
      </c>
      <c r="K608" s="12">
        <v>18567.5</v>
      </c>
      <c r="L608" s="12">
        <v>206280</v>
      </c>
      <c r="M608" s="12">
        <v>0</v>
      </c>
      <c r="N608" s="12">
        <v>206280</v>
      </c>
      <c r="O608" s="32">
        <v>11517.587939698493</v>
      </c>
      <c r="P608" s="32"/>
    </row>
    <row r="609" spans="1:16" ht="18.600000000000001">
      <c r="A609" s="18" t="s">
        <v>10</v>
      </c>
      <c r="B609" s="47" t="s">
        <v>39</v>
      </c>
      <c r="C609" s="27" t="s">
        <v>40</v>
      </c>
      <c r="D609" s="28"/>
      <c r="E609" s="12">
        <v>8.5</v>
      </c>
      <c r="F609" s="12"/>
      <c r="G609" s="12">
        <v>8.5</v>
      </c>
      <c r="H609" s="12">
        <v>93</v>
      </c>
      <c r="I609" s="12"/>
      <c r="J609" s="12">
        <v>93</v>
      </c>
      <c r="K609" s="12">
        <v>101.5</v>
      </c>
      <c r="L609" s="12">
        <v>80</v>
      </c>
      <c r="M609" s="12"/>
      <c r="N609" s="12">
        <v>80</v>
      </c>
      <c r="O609" s="32">
        <v>860.21505376344089</v>
      </c>
      <c r="P609" s="32"/>
    </row>
    <row r="610" spans="1:16" ht="18.600000000000001">
      <c r="A610" s="18" t="s">
        <v>10</v>
      </c>
      <c r="B610" s="48" t="s">
        <v>39</v>
      </c>
      <c r="C610" s="30" t="s">
        <v>41</v>
      </c>
      <c r="D610" s="31"/>
      <c r="E610" s="12">
        <v>6.5</v>
      </c>
      <c r="F610" s="12"/>
      <c r="G610" s="12">
        <v>6.5</v>
      </c>
      <c r="H610" s="12">
        <v>39</v>
      </c>
      <c r="I610" s="12"/>
      <c r="J610" s="12">
        <v>39</v>
      </c>
      <c r="K610" s="12">
        <v>45.5</v>
      </c>
      <c r="L610" s="12">
        <v>200</v>
      </c>
      <c r="M610" s="12"/>
      <c r="N610" s="12">
        <v>200</v>
      </c>
      <c r="O610" s="32">
        <v>5128.2051282051289</v>
      </c>
      <c r="P610" s="32"/>
    </row>
    <row r="611" spans="1:16" ht="18.600000000000001">
      <c r="A611" s="18" t="s">
        <v>10</v>
      </c>
      <c r="B611" s="48"/>
      <c r="C611" s="30" t="s">
        <v>42</v>
      </c>
      <c r="D611" s="31"/>
      <c r="E611" s="12">
        <v>1</v>
      </c>
      <c r="F611" s="12"/>
      <c r="G611" s="12">
        <v>1</v>
      </c>
      <c r="H611" s="12">
        <v>17</v>
      </c>
      <c r="I611" s="12"/>
      <c r="J611" s="12">
        <v>17</v>
      </c>
      <c r="K611" s="12">
        <v>18</v>
      </c>
      <c r="L611" s="12">
        <v>70</v>
      </c>
      <c r="M611" s="12"/>
      <c r="N611" s="12">
        <v>70</v>
      </c>
      <c r="O611" s="32">
        <v>4117.6470588235288</v>
      </c>
      <c r="P611" s="32"/>
    </row>
    <row r="612" spans="1:16" ht="18.600000000000001">
      <c r="A612" s="18" t="s">
        <v>10</v>
      </c>
      <c r="B612" s="48"/>
      <c r="C612" s="30" t="s">
        <v>43</v>
      </c>
      <c r="D612" s="31"/>
      <c r="E612" s="12">
        <v>1</v>
      </c>
      <c r="F612" s="12"/>
      <c r="G612" s="12">
        <v>1</v>
      </c>
      <c r="H612" s="12">
        <v>30</v>
      </c>
      <c r="I612" s="12"/>
      <c r="J612" s="12">
        <v>30</v>
      </c>
      <c r="K612" s="12">
        <v>31</v>
      </c>
      <c r="L612" s="12">
        <v>70</v>
      </c>
      <c r="M612" s="12"/>
      <c r="N612" s="12">
        <v>70</v>
      </c>
      <c r="O612" s="32">
        <v>2333.3333333333335</v>
      </c>
      <c r="P612" s="32"/>
    </row>
    <row r="613" spans="1:16" ht="18.600000000000001">
      <c r="A613" s="18" t="s">
        <v>10</v>
      </c>
      <c r="B613" s="48"/>
      <c r="C613" s="30" t="s">
        <v>44</v>
      </c>
      <c r="D613" s="31"/>
      <c r="E613" s="12">
        <v>5</v>
      </c>
      <c r="F613" s="12"/>
      <c r="G613" s="12">
        <v>5</v>
      </c>
      <c r="H613" s="12">
        <v>215</v>
      </c>
      <c r="I613" s="12"/>
      <c r="J613" s="12">
        <v>215</v>
      </c>
      <c r="K613" s="12">
        <v>220</v>
      </c>
      <c r="L613" s="12">
        <v>400</v>
      </c>
      <c r="M613" s="12"/>
      <c r="N613" s="12">
        <v>400</v>
      </c>
      <c r="O613" s="32">
        <v>1860.4651162790697</v>
      </c>
      <c r="P613" s="32"/>
    </row>
    <row r="614" spans="1:16" ht="18.600000000000001">
      <c r="A614" s="18" t="s">
        <v>10</v>
      </c>
      <c r="B614" s="48"/>
      <c r="C614" s="30" t="s">
        <v>45</v>
      </c>
      <c r="D614" s="31"/>
      <c r="E614" s="12">
        <v>0</v>
      </c>
      <c r="F614" s="12"/>
      <c r="G614" s="12">
        <v>0</v>
      </c>
      <c r="H614" s="12">
        <v>9</v>
      </c>
      <c r="I614" s="12"/>
      <c r="J614" s="12">
        <v>9</v>
      </c>
      <c r="K614" s="12">
        <v>9</v>
      </c>
      <c r="L614" s="12">
        <v>5</v>
      </c>
      <c r="M614" s="12"/>
      <c r="N614" s="12">
        <v>5</v>
      </c>
      <c r="O614" s="32">
        <v>555.55555555555554</v>
      </c>
      <c r="P614" s="32"/>
    </row>
    <row r="615" spans="1:16" ht="18.600000000000001">
      <c r="A615" s="18" t="s">
        <v>10</v>
      </c>
      <c r="B615" s="48"/>
      <c r="C615" s="30" t="s">
        <v>46</v>
      </c>
      <c r="D615" s="31"/>
      <c r="E615" s="12">
        <v>1</v>
      </c>
      <c r="F615" s="12"/>
      <c r="G615" s="12">
        <v>1</v>
      </c>
      <c r="H615" s="12">
        <v>57</v>
      </c>
      <c r="I615" s="12"/>
      <c r="J615" s="12">
        <v>57</v>
      </c>
      <c r="K615" s="12">
        <v>58</v>
      </c>
      <c r="L615" s="12">
        <v>150</v>
      </c>
      <c r="M615" s="12"/>
      <c r="N615" s="12">
        <v>150</v>
      </c>
      <c r="O615" s="32">
        <v>2631.5789473684213</v>
      </c>
      <c r="P615" s="32"/>
    </row>
    <row r="616" spans="1:16" ht="18.600000000000001">
      <c r="A616" s="18" t="s">
        <v>10</v>
      </c>
      <c r="B616" s="48"/>
      <c r="C616" s="30" t="s">
        <v>47</v>
      </c>
      <c r="D616" s="31"/>
      <c r="E616" s="12"/>
      <c r="F616" s="12"/>
      <c r="G616" s="12">
        <v>0</v>
      </c>
      <c r="H616" s="12"/>
      <c r="I616" s="12"/>
      <c r="J616" s="12">
        <v>0</v>
      </c>
      <c r="K616" s="12">
        <v>0</v>
      </c>
      <c r="L616" s="12"/>
      <c r="M616" s="12"/>
      <c r="N616" s="12">
        <v>0</v>
      </c>
      <c r="O616" s="32"/>
      <c r="P616" s="32"/>
    </row>
    <row r="617" spans="1:16" ht="18.600000000000001">
      <c r="A617" s="18" t="s">
        <v>10</v>
      </c>
      <c r="B617" s="49"/>
      <c r="C617" s="27" t="s">
        <v>48</v>
      </c>
      <c r="D617" s="27"/>
      <c r="E617" s="12">
        <v>23</v>
      </c>
      <c r="F617" s="12">
        <v>0</v>
      </c>
      <c r="G617" s="12">
        <v>23</v>
      </c>
      <c r="H617" s="12">
        <v>460</v>
      </c>
      <c r="I617" s="12">
        <v>0</v>
      </c>
      <c r="J617" s="12">
        <v>460</v>
      </c>
      <c r="K617" s="12">
        <v>483</v>
      </c>
      <c r="L617" s="12">
        <v>975</v>
      </c>
      <c r="M617" s="12">
        <v>0</v>
      </c>
      <c r="N617" s="12">
        <v>975</v>
      </c>
      <c r="O617" s="32">
        <v>2119.565217391304</v>
      </c>
      <c r="P617" s="32"/>
    </row>
    <row r="618" spans="1:16" ht="18.600000000000001">
      <c r="A618" s="18" t="s">
        <v>10</v>
      </c>
      <c r="B618" s="50" t="s">
        <v>49</v>
      </c>
      <c r="C618" s="27" t="s">
        <v>50</v>
      </c>
      <c r="D618" s="28"/>
      <c r="E618" s="12">
        <v>1</v>
      </c>
      <c r="F618" s="12">
        <v>30</v>
      </c>
      <c r="G618" s="12">
        <v>31</v>
      </c>
      <c r="H618" s="12">
        <v>25</v>
      </c>
      <c r="I618" s="12"/>
      <c r="J618" s="12">
        <v>25</v>
      </c>
      <c r="K618" s="12">
        <v>56</v>
      </c>
      <c r="L618" s="12">
        <v>25</v>
      </c>
      <c r="M618" s="12">
        <v>5</v>
      </c>
      <c r="N618" s="12">
        <v>30</v>
      </c>
      <c r="O618" s="32">
        <v>1000</v>
      </c>
      <c r="P618" s="32"/>
    </row>
    <row r="619" spans="1:16" ht="18.600000000000001">
      <c r="A619" s="18" t="s">
        <v>10</v>
      </c>
      <c r="B619" s="51" t="s">
        <v>49</v>
      </c>
      <c r="C619" s="27" t="s">
        <v>51</v>
      </c>
      <c r="D619" s="28"/>
      <c r="E619" s="12">
        <v>0</v>
      </c>
      <c r="F619" s="12"/>
      <c r="G619" s="12">
        <v>0</v>
      </c>
      <c r="H619" s="12">
        <v>1</v>
      </c>
      <c r="I619" s="12"/>
      <c r="J619" s="12">
        <v>1</v>
      </c>
      <c r="K619" s="12">
        <v>1</v>
      </c>
      <c r="L619" s="12">
        <v>3</v>
      </c>
      <c r="M619" s="12"/>
      <c r="N619" s="12">
        <v>3</v>
      </c>
      <c r="O619" s="32">
        <v>3000</v>
      </c>
      <c r="P619" s="32"/>
    </row>
    <row r="620" spans="1:16" ht="18.600000000000001">
      <c r="A620" s="18" t="s">
        <v>10</v>
      </c>
      <c r="B620" s="52"/>
      <c r="C620" s="8" t="s">
        <v>52</v>
      </c>
      <c r="D620" s="28"/>
      <c r="E620" s="12">
        <v>1</v>
      </c>
      <c r="F620" s="12">
        <v>30</v>
      </c>
      <c r="G620" s="12">
        <v>31</v>
      </c>
      <c r="H620" s="12">
        <v>26</v>
      </c>
      <c r="I620" s="12">
        <v>0</v>
      </c>
      <c r="J620" s="12">
        <v>26</v>
      </c>
      <c r="K620" s="12">
        <v>57</v>
      </c>
      <c r="L620" s="12">
        <v>28</v>
      </c>
      <c r="M620" s="12">
        <v>5</v>
      </c>
      <c r="N620" s="12">
        <v>33</v>
      </c>
      <c r="O620" s="32">
        <v>1076.9230769230769</v>
      </c>
      <c r="P620" s="32"/>
    </row>
    <row r="621" spans="1:16" ht="18.600000000000001">
      <c r="A621" s="18" t="s">
        <v>10</v>
      </c>
      <c r="B621" s="47" t="s">
        <v>53</v>
      </c>
      <c r="C621" s="27" t="s">
        <v>54</v>
      </c>
      <c r="D621" s="28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32"/>
      <c r="P621" s="32"/>
    </row>
    <row r="622" spans="1:16" ht="18.600000000000001">
      <c r="A622" s="18" t="s">
        <v>10</v>
      </c>
      <c r="B622" s="48"/>
      <c r="C622" s="27" t="s">
        <v>55</v>
      </c>
      <c r="D622" s="28"/>
      <c r="E622" s="12">
        <v>7</v>
      </c>
      <c r="F622" s="12">
        <v>1600</v>
      </c>
      <c r="G622" s="12">
        <v>1607</v>
      </c>
      <c r="H622" s="12">
        <v>50</v>
      </c>
      <c r="I622" s="12">
        <v>547</v>
      </c>
      <c r="J622" s="12">
        <v>597</v>
      </c>
      <c r="K622" s="12">
        <v>2204</v>
      </c>
      <c r="L622" s="12">
        <v>25</v>
      </c>
      <c r="M622" s="12">
        <v>50</v>
      </c>
      <c r="N622" s="12">
        <v>75</v>
      </c>
      <c r="O622" s="32">
        <v>500</v>
      </c>
      <c r="P622" s="32">
        <v>91.407678244972573</v>
      </c>
    </row>
    <row r="623" spans="1:16" ht="18.600000000000001">
      <c r="A623" s="18" t="s">
        <v>10</v>
      </c>
      <c r="B623" s="48"/>
      <c r="C623" s="27" t="s">
        <v>56</v>
      </c>
      <c r="D623" s="28"/>
      <c r="E623" s="12">
        <v>41</v>
      </c>
      <c r="F623" s="12"/>
      <c r="G623" s="12">
        <v>41</v>
      </c>
      <c r="H623" s="12">
        <v>399</v>
      </c>
      <c r="I623" s="12"/>
      <c r="J623" s="12">
        <v>399</v>
      </c>
      <c r="K623" s="12">
        <v>440</v>
      </c>
      <c r="L623" s="12">
        <v>350</v>
      </c>
      <c r="M623" s="12"/>
      <c r="N623" s="12">
        <v>350</v>
      </c>
      <c r="O623" s="32">
        <v>877.19298245614027</v>
      </c>
      <c r="P623" s="32"/>
    </row>
    <row r="624" spans="1:16" ht="18.600000000000001">
      <c r="A624" s="18" t="s">
        <v>10</v>
      </c>
      <c r="B624" s="48"/>
      <c r="C624" s="27" t="s">
        <v>57</v>
      </c>
      <c r="D624" s="28"/>
      <c r="E624" s="12"/>
      <c r="F624" s="12"/>
      <c r="G624" s="12">
        <v>0</v>
      </c>
      <c r="H624" s="12"/>
      <c r="I624" s="12"/>
      <c r="J624" s="12">
        <v>0</v>
      </c>
      <c r="K624" s="12">
        <v>0</v>
      </c>
      <c r="L624" s="12"/>
      <c r="M624" s="12"/>
      <c r="N624" s="12">
        <v>0</v>
      </c>
      <c r="O624" s="32"/>
      <c r="P624" s="32"/>
    </row>
    <row r="625" spans="1:16" ht="18.600000000000001">
      <c r="A625" s="18" t="s">
        <v>10</v>
      </c>
      <c r="B625" s="49"/>
      <c r="C625" s="27" t="s">
        <v>58</v>
      </c>
      <c r="D625" s="28"/>
      <c r="E625" s="12">
        <v>48</v>
      </c>
      <c r="F625" s="12">
        <v>1600</v>
      </c>
      <c r="G625" s="12">
        <v>1648</v>
      </c>
      <c r="H625" s="12">
        <v>449</v>
      </c>
      <c r="I625" s="12">
        <v>547</v>
      </c>
      <c r="J625" s="12">
        <v>996</v>
      </c>
      <c r="K625" s="12">
        <v>2644</v>
      </c>
      <c r="L625" s="12">
        <v>375</v>
      </c>
      <c r="M625" s="12">
        <v>50</v>
      </c>
      <c r="N625" s="12">
        <v>425</v>
      </c>
      <c r="O625" s="32">
        <v>835.18930957683745</v>
      </c>
      <c r="P625" s="32">
        <v>91.407678244972573</v>
      </c>
    </row>
    <row r="626" spans="1:16" ht="18.600000000000001">
      <c r="A626" s="18" t="s">
        <v>10</v>
      </c>
      <c r="B626" s="50" t="s">
        <v>89</v>
      </c>
      <c r="C626" s="27" t="s">
        <v>59</v>
      </c>
      <c r="D626" s="28"/>
      <c r="E626" s="12">
        <v>2.5</v>
      </c>
      <c r="F626" s="12"/>
      <c r="G626" s="12">
        <v>2.5</v>
      </c>
      <c r="H626" s="12"/>
      <c r="I626" s="12"/>
      <c r="J626" s="12">
        <v>0</v>
      </c>
      <c r="K626" s="12">
        <v>2.5</v>
      </c>
      <c r="L626" s="12"/>
      <c r="M626" s="12"/>
      <c r="N626" s="12">
        <v>0</v>
      </c>
      <c r="O626" s="32"/>
      <c r="P626" s="32"/>
    </row>
    <row r="627" spans="1:16" ht="18.600000000000001">
      <c r="A627" s="18" t="s">
        <v>10</v>
      </c>
      <c r="B627" s="51"/>
      <c r="C627" s="27" t="s">
        <v>60</v>
      </c>
      <c r="D627" s="28"/>
      <c r="E627" s="12"/>
      <c r="F627" s="12"/>
      <c r="G627" s="12">
        <v>0</v>
      </c>
      <c r="H627" s="12"/>
      <c r="I627" s="12"/>
      <c r="J627" s="12">
        <v>0</v>
      </c>
      <c r="K627" s="12">
        <v>0</v>
      </c>
      <c r="L627" s="12"/>
      <c r="M627" s="12"/>
      <c r="N627" s="12">
        <v>0</v>
      </c>
      <c r="O627" s="32"/>
      <c r="P627" s="32"/>
    </row>
    <row r="628" spans="1:16" ht="18.600000000000001">
      <c r="A628" s="18" t="s">
        <v>10</v>
      </c>
      <c r="B628" s="52"/>
      <c r="C628" s="27" t="s">
        <v>61</v>
      </c>
      <c r="D628" s="28"/>
      <c r="E628" s="12">
        <v>2.5</v>
      </c>
      <c r="F628" s="12">
        <v>0</v>
      </c>
      <c r="G628" s="12">
        <v>2.5</v>
      </c>
      <c r="H628" s="12">
        <v>0</v>
      </c>
      <c r="I628" s="12">
        <v>0</v>
      </c>
      <c r="J628" s="12">
        <v>0</v>
      </c>
      <c r="K628" s="12">
        <v>2.5</v>
      </c>
      <c r="L628" s="12">
        <v>0</v>
      </c>
      <c r="M628" s="12">
        <v>0</v>
      </c>
      <c r="N628" s="12">
        <v>0</v>
      </c>
      <c r="O628" s="32"/>
      <c r="P628" s="32"/>
    </row>
    <row r="629" spans="1:16" ht="18.600000000000001">
      <c r="A629" s="18" t="s">
        <v>10</v>
      </c>
      <c r="B629" s="53" t="s">
        <v>62</v>
      </c>
      <c r="C629" s="27" t="s">
        <v>63</v>
      </c>
      <c r="D629" s="28"/>
      <c r="E629" s="12"/>
      <c r="F629" s="12"/>
      <c r="G629" s="12">
        <v>0</v>
      </c>
      <c r="H629" s="12"/>
      <c r="I629" s="12"/>
      <c r="J629" s="12">
        <v>0</v>
      </c>
      <c r="K629" s="12">
        <v>0</v>
      </c>
      <c r="L629" s="12"/>
      <c r="M629" s="12"/>
      <c r="N629" s="12">
        <v>0</v>
      </c>
      <c r="O629" s="32"/>
      <c r="P629" s="32"/>
    </row>
    <row r="630" spans="1:16" ht="18.600000000000001">
      <c r="A630" s="18" t="s">
        <v>10</v>
      </c>
      <c r="B630" s="54"/>
      <c r="C630" s="27" t="s">
        <v>64</v>
      </c>
      <c r="D630" s="28"/>
      <c r="E630" s="12"/>
      <c r="F630" s="12"/>
      <c r="G630" s="12">
        <v>0</v>
      </c>
      <c r="H630" s="12"/>
      <c r="I630" s="12"/>
      <c r="J630" s="12">
        <v>0</v>
      </c>
      <c r="K630" s="12">
        <v>0</v>
      </c>
      <c r="L630" s="12"/>
      <c r="M630" s="12"/>
      <c r="N630" s="12">
        <v>0</v>
      </c>
      <c r="O630" s="32"/>
      <c r="P630" s="32"/>
    </row>
    <row r="631" spans="1:16" ht="18.600000000000001">
      <c r="A631" s="18" t="s">
        <v>10</v>
      </c>
      <c r="B631" s="54"/>
      <c r="C631" s="27" t="s">
        <v>65</v>
      </c>
      <c r="D631" s="28"/>
      <c r="E631" s="12"/>
      <c r="F631" s="12"/>
      <c r="G631" s="12">
        <v>0</v>
      </c>
      <c r="H631" s="12"/>
      <c r="I631" s="12"/>
      <c r="J631" s="12">
        <v>0</v>
      </c>
      <c r="K631" s="12">
        <v>0</v>
      </c>
      <c r="L631" s="12"/>
      <c r="M631" s="12"/>
      <c r="N631" s="12">
        <v>0</v>
      </c>
      <c r="O631" s="32"/>
      <c r="P631" s="32"/>
    </row>
    <row r="632" spans="1:16" ht="18.600000000000001">
      <c r="A632" s="18" t="s">
        <v>10</v>
      </c>
      <c r="B632" s="54"/>
      <c r="C632" s="27" t="s">
        <v>66</v>
      </c>
      <c r="D632" s="28"/>
      <c r="E632" s="12"/>
      <c r="F632" s="12"/>
      <c r="G632" s="12">
        <v>0</v>
      </c>
      <c r="H632" s="12"/>
      <c r="I632" s="12"/>
      <c r="J632" s="12">
        <v>0</v>
      </c>
      <c r="K632" s="12">
        <v>0</v>
      </c>
      <c r="L632" s="12"/>
      <c r="M632" s="12"/>
      <c r="N632" s="12">
        <v>0</v>
      </c>
      <c r="O632" s="32"/>
      <c r="P632" s="32"/>
    </row>
    <row r="633" spans="1:16" ht="18.600000000000001">
      <c r="A633" s="18" t="s">
        <v>10</v>
      </c>
      <c r="B633" s="54"/>
      <c r="C633" s="27" t="s">
        <v>67</v>
      </c>
      <c r="D633" s="28"/>
      <c r="E633" s="12"/>
      <c r="F633" s="12"/>
      <c r="G633" s="12">
        <v>0</v>
      </c>
      <c r="H633" s="12"/>
      <c r="I633" s="12"/>
      <c r="J633" s="12">
        <v>0</v>
      </c>
      <c r="K633" s="12">
        <v>0</v>
      </c>
      <c r="L633" s="12"/>
      <c r="M633" s="12"/>
      <c r="N633" s="12">
        <v>0</v>
      </c>
      <c r="O633" s="32"/>
      <c r="P633" s="32"/>
    </row>
    <row r="634" spans="1:16" ht="18.600000000000001">
      <c r="A634" s="18" t="s">
        <v>10</v>
      </c>
      <c r="B634" s="55"/>
      <c r="C634" s="27" t="s">
        <v>68</v>
      </c>
      <c r="D634" s="28"/>
      <c r="E634" s="12">
        <v>0</v>
      </c>
      <c r="F634" s="12">
        <v>0</v>
      </c>
      <c r="G634" s="12">
        <v>0</v>
      </c>
      <c r="H634" s="12">
        <v>0</v>
      </c>
      <c r="I634" s="12">
        <v>0</v>
      </c>
      <c r="J634" s="12">
        <v>0</v>
      </c>
      <c r="K634" s="12">
        <v>0</v>
      </c>
      <c r="L634" s="12">
        <v>0</v>
      </c>
      <c r="M634" s="12">
        <v>0</v>
      </c>
      <c r="N634" s="12">
        <v>0</v>
      </c>
      <c r="O634" s="32"/>
      <c r="P634" s="32"/>
    </row>
    <row r="635" spans="1:16" ht="18.600000000000001">
      <c r="A635" s="18" t="s">
        <v>10</v>
      </c>
      <c r="B635" s="54" t="s">
        <v>69</v>
      </c>
      <c r="C635" s="53" t="s">
        <v>70</v>
      </c>
      <c r="D635" s="1" t="s">
        <v>71</v>
      </c>
      <c r="E635" s="12">
        <v>0</v>
      </c>
      <c r="F635" s="12"/>
      <c r="G635" s="12">
        <v>0</v>
      </c>
      <c r="H635" s="12"/>
      <c r="I635" s="12"/>
      <c r="J635" s="12">
        <v>0</v>
      </c>
      <c r="K635" s="12">
        <v>0</v>
      </c>
      <c r="L635" s="12"/>
      <c r="M635" s="12"/>
      <c r="N635" s="12">
        <v>0</v>
      </c>
      <c r="O635" s="32"/>
      <c r="P635" s="32"/>
    </row>
    <row r="636" spans="1:16" ht="18.600000000000001">
      <c r="A636" s="18" t="s">
        <v>10</v>
      </c>
      <c r="B636" s="54"/>
      <c r="C636" s="54"/>
      <c r="D636" s="1" t="s">
        <v>22</v>
      </c>
      <c r="E636" s="12">
        <v>0</v>
      </c>
      <c r="F636" s="12"/>
      <c r="G636" s="12">
        <v>0</v>
      </c>
      <c r="H636" s="12">
        <v>0.8</v>
      </c>
      <c r="I636" s="12"/>
      <c r="J636" s="12">
        <v>0.8</v>
      </c>
      <c r="K636" s="12">
        <v>0.8</v>
      </c>
      <c r="L636" s="12">
        <v>370</v>
      </c>
      <c r="M636" s="12"/>
      <c r="N636" s="12">
        <v>370</v>
      </c>
      <c r="O636" s="32">
        <v>462500</v>
      </c>
      <c r="P636" s="32"/>
    </row>
    <row r="637" spans="1:16" ht="18.600000000000001">
      <c r="A637" s="18" t="s">
        <v>10</v>
      </c>
      <c r="B637" s="54"/>
      <c r="C637" s="54"/>
      <c r="D637" s="1" t="s">
        <v>23</v>
      </c>
      <c r="E637" s="12">
        <v>0</v>
      </c>
      <c r="F637" s="12"/>
      <c r="G637" s="12">
        <v>0</v>
      </c>
      <c r="H637" s="12">
        <v>1.2</v>
      </c>
      <c r="I637" s="12"/>
      <c r="J637" s="12">
        <v>1.2</v>
      </c>
      <c r="K637" s="12">
        <v>1.2</v>
      </c>
      <c r="L637" s="12">
        <v>90</v>
      </c>
      <c r="M637" s="12"/>
      <c r="N637" s="12">
        <v>90</v>
      </c>
      <c r="O637" s="32">
        <v>75000</v>
      </c>
      <c r="P637" s="32"/>
    </row>
    <row r="638" spans="1:16" ht="18.600000000000001">
      <c r="A638" s="18" t="s">
        <v>10</v>
      </c>
      <c r="B638" s="54"/>
      <c r="C638" s="54"/>
      <c r="D638" s="1" t="s">
        <v>24</v>
      </c>
      <c r="E638" s="12">
        <v>0</v>
      </c>
      <c r="F638" s="12"/>
      <c r="G638" s="12">
        <v>0</v>
      </c>
      <c r="H638" s="12"/>
      <c r="I638" s="12"/>
      <c r="J638" s="12">
        <v>0</v>
      </c>
      <c r="K638" s="12">
        <v>0</v>
      </c>
      <c r="L638" s="12"/>
      <c r="M638" s="12"/>
      <c r="N638" s="12">
        <v>0</v>
      </c>
      <c r="O638" s="32"/>
      <c r="P638" s="32"/>
    </row>
    <row r="639" spans="1:16" ht="18.600000000000001">
      <c r="A639" s="18" t="s">
        <v>10</v>
      </c>
      <c r="B639" s="54"/>
      <c r="C639" s="54"/>
      <c r="D639" s="1" t="s">
        <v>25</v>
      </c>
      <c r="E639" s="12">
        <v>0</v>
      </c>
      <c r="F639" s="12"/>
      <c r="G639" s="12">
        <v>0</v>
      </c>
      <c r="H639" s="12"/>
      <c r="I639" s="12"/>
      <c r="J639" s="12">
        <v>0</v>
      </c>
      <c r="K639" s="12">
        <v>0</v>
      </c>
      <c r="L639" s="12"/>
      <c r="M639" s="12"/>
      <c r="N639" s="12">
        <v>0</v>
      </c>
      <c r="O639" s="32"/>
      <c r="P639" s="32"/>
    </row>
    <row r="640" spans="1:16" ht="18.600000000000001">
      <c r="A640" s="18" t="s">
        <v>10</v>
      </c>
      <c r="B640" s="54"/>
      <c r="C640" s="55"/>
      <c r="D640" s="9" t="s">
        <v>72</v>
      </c>
      <c r="E640" s="12">
        <v>0</v>
      </c>
      <c r="F640" s="12">
        <v>0</v>
      </c>
      <c r="G640" s="12">
        <v>0</v>
      </c>
      <c r="H640" s="12">
        <v>2</v>
      </c>
      <c r="I640" s="12">
        <v>0</v>
      </c>
      <c r="J640" s="12">
        <v>2</v>
      </c>
      <c r="K640" s="12">
        <v>2</v>
      </c>
      <c r="L640" s="12">
        <v>460</v>
      </c>
      <c r="M640" s="12">
        <v>0</v>
      </c>
      <c r="N640" s="12">
        <v>460</v>
      </c>
      <c r="O640" s="32">
        <v>230000</v>
      </c>
      <c r="P640" s="32"/>
    </row>
    <row r="641" spans="1:16" ht="18.600000000000001">
      <c r="A641" s="18" t="s">
        <v>10</v>
      </c>
      <c r="B641" s="54"/>
      <c r="C641" s="53" t="s">
        <v>73</v>
      </c>
      <c r="D641" s="1" t="s">
        <v>21</v>
      </c>
      <c r="E641" s="12">
        <v>0</v>
      </c>
      <c r="F641" s="12"/>
      <c r="G641" s="12">
        <v>0</v>
      </c>
      <c r="H641" s="12"/>
      <c r="I641" s="12"/>
      <c r="J641" s="12">
        <v>0</v>
      </c>
      <c r="K641" s="12">
        <v>0</v>
      </c>
      <c r="L641" s="12"/>
      <c r="M641" s="12"/>
      <c r="N641" s="12">
        <v>0</v>
      </c>
      <c r="O641" s="32"/>
      <c r="P641" s="32"/>
    </row>
    <row r="642" spans="1:16" ht="18.600000000000001">
      <c r="A642" s="18" t="s">
        <v>10</v>
      </c>
      <c r="B642" s="54"/>
      <c r="C642" s="54"/>
      <c r="D642" s="1" t="s">
        <v>74</v>
      </c>
      <c r="E642" s="12">
        <v>0</v>
      </c>
      <c r="F642" s="12"/>
      <c r="G642" s="12">
        <v>0</v>
      </c>
      <c r="H642" s="12"/>
      <c r="I642" s="12"/>
      <c r="J642" s="12">
        <v>0</v>
      </c>
      <c r="K642" s="12">
        <v>0</v>
      </c>
      <c r="L642" s="12"/>
      <c r="M642" s="12"/>
      <c r="N642" s="12">
        <v>0</v>
      </c>
      <c r="O642" s="32"/>
      <c r="P642" s="32"/>
    </row>
    <row r="643" spans="1:16" ht="18.600000000000001">
      <c r="A643" s="18" t="s">
        <v>10</v>
      </c>
      <c r="B643" s="54"/>
      <c r="C643" s="54"/>
      <c r="D643" s="1" t="s">
        <v>75</v>
      </c>
      <c r="E643" s="12">
        <v>0</v>
      </c>
      <c r="F643" s="12"/>
      <c r="G643" s="12">
        <v>0</v>
      </c>
      <c r="H643" s="12"/>
      <c r="I643" s="12"/>
      <c r="J643" s="12">
        <v>0</v>
      </c>
      <c r="K643" s="12">
        <v>0</v>
      </c>
      <c r="L643" s="12"/>
      <c r="M643" s="12"/>
      <c r="N643" s="12">
        <v>0</v>
      </c>
      <c r="O643" s="32"/>
      <c r="P643" s="32"/>
    </row>
    <row r="644" spans="1:16" ht="18.600000000000001">
      <c r="A644" s="18" t="s">
        <v>10</v>
      </c>
      <c r="B644" s="54"/>
      <c r="C644" s="55"/>
      <c r="D644" s="9" t="s">
        <v>76</v>
      </c>
      <c r="E644" s="12">
        <v>0</v>
      </c>
      <c r="F644" s="12">
        <v>0</v>
      </c>
      <c r="G644" s="12">
        <v>0</v>
      </c>
      <c r="H644" s="12"/>
      <c r="I644" s="12">
        <v>0</v>
      </c>
      <c r="J644" s="12"/>
      <c r="K644" s="12"/>
      <c r="L644" s="12"/>
      <c r="M644" s="12">
        <v>0</v>
      </c>
      <c r="N644" s="12"/>
      <c r="O644" s="32"/>
      <c r="P644" s="32"/>
    </row>
    <row r="645" spans="1:16" ht="18.600000000000001">
      <c r="A645" s="18" t="s">
        <v>10</v>
      </c>
      <c r="B645" s="55"/>
      <c r="C645" s="10" t="s">
        <v>77</v>
      </c>
      <c r="D645" s="10"/>
      <c r="E645" s="12">
        <v>0</v>
      </c>
      <c r="F645" s="12">
        <v>0</v>
      </c>
      <c r="G645" s="12">
        <v>0</v>
      </c>
      <c r="H645" s="12">
        <v>2</v>
      </c>
      <c r="I645" s="12">
        <v>0</v>
      </c>
      <c r="J645" s="12">
        <v>2</v>
      </c>
      <c r="K645" s="12">
        <v>2</v>
      </c>
      <c r="L645" s="12">
        <v>460</v>
      </c>
      <c r="M645" s="12">
        <v>0</v>
      </c>
      <c r="N645" s="12">
        <v>460</v>
      </c>
      <c r="O645" s="32">
        <v>230000</v>
      </c>
      <c r="P645" s="32"/>
    </row>
    <row r="646" spans="1:16" ht="18.600000000000001">
      <c r="A646" s="18" t="s">
        <v>10</v>
      </c>
      <c r="B646" s="47" t="s">
        <v>78</v>
      </c>
      <c r="C646" s="1" t="s">
        <v>79</v>
      </c>
      <c r="D646" s="1"/>
      <c r="E646" s="12">
        <v>5</v>
      </c>
      <c r="F646" s="12"/>
      <c r="G646" s="12">
        <v>5</v>
      </c>
      <c r="H646" s="12">
        <v>5</v>
      </c>
      <c r="I646" s="12"/>
      <c r="J646" s="12">
        <v>5</v>
      </c>
      <c r="K646" s="12">
        <v>10</v>
      </c>
      <c r="L646" s="12">
        <v>0.05</v>
      </c>
      <c r="M646" s="12"/>
      <c r="N646" s="12">
        <v>0.05</v>
      </c>
      <c r="O646" s="3">
        <v>10</v>
      </c>
      <c r="P646" s="32"/>
    </row>
    <row r="647" spans="1:16" ht="18.600000000000001">
      <c r="A647" s="18" t="s">
        <v>10</v>
      </c>
      <c r="B647" s="48"/>
      <c r="C647" s="1" t="s">
        <v>80</v>
      </c>
      <c r="D647" s="1"/>
      <c r="E647" s="12">
        <v>70</v>
      </c>
      <c r="F647" s="12"/>
      <c r="G647" s="12">
        <v>70</v>
      </c>
      <c r="H647" s="12">
        <v>50</v>
      </c>
      <c r="I647" s="12"/>
      <c r="J647" s="12">
        <v>50</v>
      </c>
      <c r="K647" s="12">
        <v>120</v>
      </c>
      <c r="L647" s="12">
        <v>200</v>
      </c>
      <c r="M647" s="12"/>
      <c r="N647" s="12">
        <v>200</v>
      </c>
      <c r="O647" s="32">
        <v>4000</v>
      </c>
      <c r="P647" s="32"/>
    </row>
    <row r="648" spans="1:16" ht="18.600000000000001">
      <c r="A648" s="18" t="s">
        <v>10</v>
      </c>
      <c r="B648" s="48"/>
      <c r="C648" s="1" t="s">
        <v>81</v>
      </c>
      <c r="D648" s="1"/>
      <c r="E648" s="12"/>
      <c r="F648" s="12"/>
      <c r="G648" s="12">
        <v>0</v>
      </c>
      <c r="H648" s="12"/>
      <c r="I648" s="12"/>
      <c r="J648" s="12">
        <v>0</v>
      </c>
      <c r="K648" s="12">
        <v>0</v>
      </c>
      <c r="L648" s="12"/>
      <c r="M648" s="12"/>
      <c r="N648" s="12">
        <v>0</v>
      </c>
      <c r="O648" s="32"/>
      <c r="P648" s="32"/>
    </row>
    <row r="649" spans="1:16" ht="18.600000000000001">
      <c r="A649" s="18" t="s">
        <v>10</v>
      </c>
      <c r="B649" s="48"/>
      <c r="C649" s="1" t="s">
        <v>82</v>
      </c>
      <c r="D649" s="1"/>
      <c r="E649" s="12">
        <v>0</v>
      </c>
      <c r="F649" s="12">
        <v>0</v>
      </c>
      <c r="G649" s="12">
        <v>0</v>
      </c>
      <c r="H649" s="12">
        <v>130</v>
      </c>
      <c r="I649" s="12">
        <v>120</v>
      </c>
      <c r="J649" s="12">
        <v>250</v>
      </c>
      <c r="K649" s="12">
        <v>250</v>
      </c>
      <c r="L649" s="12">
        <v>916</v>
      </c>
      <c r="M649" s="12">
        <v>0</v>
      </c>
      <c r="N649" s="12">
        <v>916</v>
      </c>
      <c r="O649" s="32">
        <v>7046.1538461538457</v>
      </c>
      <c r="P649" s="32">
        <v>0</v>
      </c>
    </row>
    <row r="650" spans="1:16" ht="18.600000000000001">
      <c r="A650" s="18" t="s">
        <v>10</v>
      </c>
      <c r="B650" s="48"/>
      <c r="C650" s="1" t="s">
        <v>83</v>
      </c>
      <c r="D650" s="1"/>
      <c r="E650" s="12"/>
      <c r="F650" s="12"/>
      <c r="G650" s="12">
        <v>0</v>
      </c>
      <c r="H650" s="12">
        <v>3</v>
      </c>
      <c r="I650" s="12"/>
      <c r="J650" s="12">
        <v>3</v>
      </c>
      <c r="K650" s="12">
        <v>3</v>
      </c>
      <c r="L650" s="12">
        <v>690</v>
      </c>
      <c r="M650" s="12"/>
      <c r="N650" s="12">
        <v>690</v>
      </c>
      <c r="O650" s="32">
        <v>230000</v>
      </c>
      <c r="P650" s="32"/>
    </row>
    <row r="651" spans="1:16" ht="18.600000000000001">
      <c r="A651" s="18" t="s">
        <v>10</v>
      </c>
      <c r="B651" s="49"/>
      <c r="C651" s="27" t="s">
        <v>84</v>
      </c>
      <c r="D651" s="28"/>
      <c r="E651" s="12">
        <v>75</v>
      </c>
      <c r="F651" s="12">
        <v>0</v>
      </c>
      <c r="G651" s="12">
        <v>75</v>
      </c>
      <c r="H651" s="12">
        <v>188</v>
      </c>
      <c r="I651" s="12">
        <v>120</v>
      </c>
      <c r="J651" s="12">
        <v>308</v>
      </c>
      <c r="K651" s="12">
        <v>383</v>
      </c>
      <c r="L651" s="12">
        <v>1806.05</v>
      </c>
      <c r="M651" s="12">
        <v>0</v>
      </c>
      <c r="N651" s="12">
        <v>1806.05</v>
      </c>
      <c r="O651" s="32">
        <v>9606.6489361702133</v>
      </c>
      <c r="P651" s="32">
        <v>0</v>
      </c>
    </row>
    <row r="652" spans="1:16" ht="18.600000000000001">
      <c r="A652" s="18" t="s">
        <v>10</v>
      </c>
      <c r="B652" s="64" t="s">
        <v>85</v>
      </c>
      <c r="C652" s="65"/>
      <c r="D652" s="66"/>
      <c r="E652" s="12">
        <v>807</v>
      </c>
      <c r="F652" s="12">
        <v>1630</v>
      </c>
      <c r="G652" s="12">
        <v>2437</v>
      </c>
      <c r="H652" s="12">
        <v>19035</v>
      </c>
      <c r="I652" s="12">
        <v>667</v>
      </c>
      <c r="J652" s="12">
        <v>19702</v>
      </c>
      <c r="K652" s="12">
        <v>22139</v>
      </c>
      <c r="L652" s="12">
        <v>209924.05</v>
      </c>
      <c r="M652" s="12">
        <v>55</v>
      </c>
      <c r="N652" s="12">
        <v>209979.05</v>
      </c>
      <c r="O652" s="32"/>
      <c r="P652" s="32"/>
    </row>
    <row r="653" spans="1:16" ht="18.600000000000001">
      <c r="A653" s="18" t="s">
        <v>99</v>
      </c>
      <c r="B653" s="57" t="s">
        <v>26</v>
      </c>
      <c r="C653" s="58"/>
      <c r="D653" s="59"/>
      <c r="E653" s="63" t="s">
        <v>27</v>
      </c>
      <c r="F653" s="63"/>
      <c r="G653" s="63"/>
      <c r="H653" s="63" t="s">
        <v>28</v>
      </c>
      <c r="I653" s="63"/>
      <c r="J653" s="63"/>
      <c r="K653" s="63" t="s">
        <v>29</v>
      </c>
      <c r="L653" s="63" t="s">
        <v>30</v>
      </c>
      <c r="M653" s="63"/>
      <c r="N653" s="63"/>
      <c r="O653" s="63" t="s">
        <v>31</v>
      </c>
      <c r="P653" s="63"/>
    </row>
    <row r="654" spans="1:16" ht="18.600000000000001">
      <c r="A654" s="18" t="s">
        <v>99</v>
      </c>
      <c r="B654" s="60"/>
      <c r="C654" s="61"/>
      <c r="D654" s="62"/>
      <c r="E654" s="32" t="s">
        <v>32</v>
      </c>
      <c r="F654" s="32" t="s">
        <v>33</v>
      </c>
      <c r="G654" s="32" t="s">
        <v>0</v>
      </c>
      <c r="H654" s="32" t="s">
        <v>32</v>
      </c>
      <c r="I654" s="32" t="s">
        <v>33</v>
      </c>
      <c r="J654" s="32" t="s">
        <v>0</v>
      </c>
      <c r="K654" s="63"/>
      <c r="L654" s="32" t="s">
        <v>32</v>
      </c>
      <c r="M654" s="32" t="s">
        <v>33</v>
      </c>
      <c r="N654" s="32" t="s">
        <v>0</v>
      </c>
      <c r="O654" s="32" t="s">
        <v>32</v>
      </c>
      <c r="P654" s="32" t="s">
        <v>33</v>
      </c>
    </row>
    <row r="655" spans="1:16" ht="19.5" customHeight="1">
      <c r="A655" s="18" t="s">
        <v>99</v>
      </c>
      <c r="B655" s="46" t="s">
        <v>34</v>
      </c>
      <c r="C655" s="30" t="s">
        <v>35</v>
      </c>
      <c r="D655" s="31"/>
      <c r="E655" s="12">
        <v>3</v>
      </c>
      <c r="F655" s="12"/>
      <c r="G655" s="12">
        <v>3</v>
      </c>
      <c r="H655" s="12">
        <v>77</v>
      </c>
      <c r="I655" s="12"/>
      <c r="J655" s="12">
        <v>77</v>
      </c>
      <c r="K655" s="12">
        <v>80</v>
      </c>
      <c r="L655" s="12">
        <v>366</v>
      </c>
      <c r="M655" s="12"/>
      <c r="N655" s="12">
        <v>366</v>
      </c>
      <c r="O655" s="32">
        <v>4753.2467532467526</v>
      </c>
      <c r="P655" s="32"/>
    </row>
    <row r="656" spans="1:16" ht="18.600000000000001">
      <c r="A656" s="18" t="s">
        <v>99</v>
      </c>
      <c r="B656" s="46"/>
      <c r="C656" s="30" t="s">
        <v>36</v>
      </c>
      <c r="D656" s="31"/>
      <c r="E656" s="12">
        <v>2</v>
      </c>
      <c r="F656" s="12"/>
      <c r="G656" s="12">
        <v>2</v>
      </c>
      <c r="H656" s="12">
        <v>15</v>
      </c>
      <c r="I656" s="12"/>
      <c r="J656" s="12">
        <v>15</v>
      </c>
      <c r="K656" s="12">
        <v>17</v>
      </c>
      <c r="L656" s="12">
        <v>15.7</v>
      </c>
      <c r="M656" s="12"/>
      <c r="N656" s="12">
        <v>15.7</v>
      </c>
      <c r="O656" s="32">
        <v>1046.6666666666667</v>
      </c>
      <c r="P656" s="32"/>
    </row>
    <row r="657" spans="1:16" ht="18.600000000000001">
      <c r="A657" s="18" t="s">
        <v>99</v>
      </c>
      <c r="B657" s="46"/>
      <c r="C657" s="30" t="s">
        <v>37</v>
      </c>
      <c r="D657" s="31"/>
      <c r="E657" s="12">
        <v>12</v>
      </c>
      <c r="F657" s="12"/>
      <c r="G657" s="12">
        <v>12</v>
      </c>
      <c r="H657" s="12">
        <v>39</v>
      </c>
      <c r="I657" s="12"/>
      <c r="J657" s="12">
        <v>39</v>
      </c>
      <c r="K657" s="12">
        <v>51</v>
      </c>
      <c r="L657" s="12">
        <v>612</v>
      </c>
      <c r="M657" s="12"/>
      <c r="N657" s="12">
        <v>612</v>
      </c>
      <c r="O657" s="32">
        <v>15692.307692307691</v>
      </c>
      <c r="P657" s="32"/>
    </row>
    <row r="658" spans="1:16" ht="18.600000000000001">
      <c r="A658" s="18" t="s">
        <v>99</v>
      </c>
      <c r="B658" s="46"/>
      <c r="C658" s="30" t="s">
        <v>38</v>
      </c>
      <c r="D658" s="31"/>
      <c r="E658" s="12">
        <v>17</v>
      </c>
      <c r="F658" s="12">
        <v>0</v>
      </c>
      <c r="G658" s="12">
        <v>17</v>
      </c>
      <c r="H658" s="12">
        <v>131</v>
      </c>
      <c r="I658" s="12">
        <v>0</v>
      </c>
      <c r="J658" s="12">
        <v>131</v>
      </c>
      <c r="K658" s="12">
        <v>148</v>
      </c>
      <c r="L658" s="12">
        <v>993.7</v>
      </c>
      <c r="M658" s="12">
        <v>0</v>
      </c>
      <c r="N658" s="12">
        <v>993.7</v>
      </c>
      <c r="O658" s="32">
        <v>7585.4961832061072</v>
      </c>
      <c r="P658" s="32"/>
    </row>
    <row r="659" spans="1:16" ht="19.5" customHeight="1">
      <c r="A659" s="18" t="s">
        <v>99</v>
      </c>
      <c r="B659" s="47" t="s">
        <v>39</v>
      </c>
      <c r="C659" s="27" t="s">
        <v>40</v>
      </c>
      <c r="D659" s="28"/>
      <c r="E659" s="12">
        <v>3</v>
      </c>
      <c r="F659" s="12"/>
      <c r="G659" s="12">
        <v>3</v>
      </c>
      <c r="H659" s="12">
        <v>15</v>
      </c>
      <c r="I659" s="12"/>
      <c r="J659" s="12">
        <v>15</v>
      </c>
      <c r="K659" s="12">
        <v>18</v>
      </c>
      <c r="L659" s="12">
        <v>28</v>
      </c>
      <c r="M659" s="12"/>
      <c r="N659" s="12">
        <v>28</v>
      </c>
      <c r="O659" s="32">
        <v>1866.6666666666667</v>
      </c>
      <c r="P659" s="32"/>
    </row>
    <row r="660" spans="1:16" ht="19.5" customHeight="1">
      <c r="A660" s="18" t="s">
        <v>99</v>
      </c>
      <c r="B660" s="48" t="s">
        <v>39</v>
      </c>
      <c r="C660" s="30" t="s">
        <v>41</v>
      </c>
      <c r="D660" s="31"/>
      <c r="E660" s="12">
        <v>2</v>
      </c>
      <c r="F660" s="12"/>
      <c r="G660" s="12">
        <v>2</v>
      </c>
      <c r="H660" s="12">
        <v>16</v>
      </c>
      <c r="I660" s="12"/>
      <c r="J660" s="12">
        <v>16</v>
      </c>
      <c r="K660" s="12">
        <v>18</v>
      </c>
      <c r="L660" s="12">
        <v>3.4</v>
      </c>
      <c r="M660" s="12"/>
      <c r="N660" s="12">
        <v>3.4</v>
      </c>
      <c r="O660" s="32">
        <v>212.5</v>
      </c>
      <c r="P660" s="32"/>
    </row>
    <row r="661" spans="1:16" ht="18.600000000000001">
      <c r="A661" s="18" t="s">
        <v>99</v>
      </c>
      <c r="B661" s="48"/>
      <c r="C661" s="30" t="s">
        <v>42</v>
      </c>
      <c r="D661" s="31"/>
      <c r="E661" s="12">
        <v>2</v>
      </c>
      <c r="F661" s="12"/>
      <c r="G661" s="12">
        <v>2</v>
      </c>
      <c r="H661" s="12">
        <v>9</v>
      </c>
      <c r="I661" s="12"/>
      <c r="J661" s="12">
        <v>9</v>
      </c>
      <c r="K661" s="12">
        <v>11</v>
      </c>
      <c r="L661" s="12">
        <v>1.7</v>
      </c>
      <c r="M661" s="12"/>
      <c r="N661" s="12">
        <v>1.7</v>
      </c>
      <c r="O661" s="32">
        <v>188.88888888888889</v>
      </c>
      <c r="P661" s="32"/>
    </row>
    <row r="662" spans="1:16" ht="18.600000000000001">
      <c r="A662" s="18" t="s">
        <v>99</v>
      </c>
      <c r="B662" s="48"/>
      <c r="C662" s="30" t="s">
        <v>43</v>
      </c>
      <c r="D662" s="31"/>
      <c r="E662" s="12">
        <v>6</v>
      </c>
      <c r="F662" s="12"/>
      <c r="G662" s="12">
        <v>6</v>
      </c>
      <c r="H662" s="12">
        <v>13</v>
      </c>
      <c r="I662" s="12"/>
      <c r="J662" s="12">
        <v>13</v>
      </c>
      <c r="K662" s="12">
        <v>19</v>
      </c>
      <c r="L662" s="12">
        <v>98</v>
      </c>
      <c r="M662" s="12"/>
      <c r="N662" s="12">
        <v>98</v>
      </c>
      <c r="O662" s="32">
        <v>7538.4615384615381</v>
      </c>
      <c r="P662" s="32"/>
    </row>
    <row r="663" spans="1:16" ht="18.600000000000001">
      <c r="A663" s="18" t="s">
        <v>99</v>
      </c>
      <c r="B663" s="48"/>
      <c r="C663" s="30" t="s">
        <v>44</v>
      </c>
      <c r="D663" s="31"/>
      <c r="E663" s="12">
        <v>5.5</v>
      </c>
      <c r="F663" s="12"/>
      <c r="G663" s="12">
        <v>5.5</v>
      </c>
      <c r="H663" s="12">
        <v>13</v>
      </c>
      <c r="I663" s="12"/>
      <c r="J663" s="12">
        <v>13</v>
      </c>
      <c r="K663" s="12">
        <v>18.5</v>
      </c>
      <c r="L663" s="12">
        <v>121</v>
      </c>
      <c r="M663" s="12"/>
      <c r="N663" s="12">
        <v>121</v>
      </c>
      <c r="O663" s="32">
        <v>9307.6923076923085</v>
      </c>
      <c r="P663" s="32"/>
    </row>
    <row r="664" spans="1:16" ht="18.600000000000001">
      <c r="A664" s="18" t="s">
        <v>99</v>
      </c>
      <c r="B664" s="48"/>
      <c r="C664" s="30" t="s">
        <v>45</v>
      </c>
      <c r="D664" s="31"/>
      <c r="E664" s="12">
        <v>1.5</v>
      </c>
      <c r="F664" s="12"/>
      <c r="G664" s="12">
        <v>1.5</v>
      </c>
      <c r="H664" s="12">
        <v>2</v>
      </c>
      <c r="I664" s="12"/>
      <c r="J664" s="12">
        <v>2</v>
      </c>
      <c r="K664" s="12">
        <v>3.5</v>
      </c>
      <c r="L664" s="12">
        <v>1</v>
      </c>
      <c r="M664" s="12"/>
      <c r="N664" s="12">
        <v>1</v>
      </c>
      <c r="O664" s="32">
        <v>500</v>
      </c>
      <c r="P664" s="32"/>
    </row>
    <row r="665" spans="1:16" ht="18.600000000000001">
      <c r="A665" s="18" t="s">
        <v>99</v>
      </c>
      <c r="B665" s="48"/>
      <c r="C665" s="30" t="s">
        <v>46</v>
      </c>
      <c r="D665" s="31"/>
      <c r="E665" s="12">
        <v>3</v>
      </c>
      <c r="F665" s="12"/>
      <c r="G665" s="12">
        <v>3</v>
      </c>
      <c r="H665" s="12">
        <v>34</v>
      </c>
      <c r="I665" s="12"/>
      <c r="J665" s="12">
        <v>34</v>
      </c>
      <c r="K665" s="12">
        <v>37</v>
      </c>
      <c r="L665" s="12">
        <v>197</v>
      </c>
      <c r="M665" s="12"/>
      <c r="N665" s="12">
        <v>197</v>
      </c>
      <c r="O665" s="32">
        <v>5794.1176470588234</v>
      </c>
      <c r="P665" s="32"/>
    </row>
    <row r="666" spans="1:16" ht="18.600000000000001">
      <c r="A666" s="18" t="s">
        <v>99</v>
      </c>
      <c r="B666" s="48"/>
      <c r="C666" s="30" t="s">
        <v>47</v>
      </c>
      <c r="D666" s="31"/>
      <c r="E666" s="12">
        <v>2</v>
      </c>
      <c r="F666" s="12"/>
      <c r="G666" s="12">
        <v>2</v>
      </c>
      <c r="H666" s="12">
        <v>4</v>
      </c>
      <c r="I666" s="12"/>
      <c r="J666" s="12">
        <v>4</v>
      </c>
      <c r="K666" s="12">
        <v>6</v>
      </c>
      <c r="L666" s="12">
        <v>0</v>
      </c>
      <c r="M666" s="12"/>
      <c r="N666" s="12">
        <v>0</v>
      </c>
      <c r="O666" s="32">
        <v>0</v>
      </c>
      <c r="P666" s="32"/>
    </row>
    <row r="667" spans="1:16" ht="18.600000000000001">
      <c r="A667" s="18" t="s">
        <v>99</v>
      </c>
      <c r="B667" s="49"/>
      <c r="C667" s="27" t="s">
        <v>48</v>
      </c>
      <c r="D667" s="27"/>
      <c r="E667" s="12">
        <v>25</v>
      </c>
      <c r="F667" s="12">
        <v>0</v>
      </c>
      <c r="G667" s="12">
        <v>25</v>
      </c>
      <c r="H667" s="12">
        <v>106</v>
      </c>
      <c r="I667" s="12">
        <v>0</v>
      </c>
      <c r="J667" s="12">
        <v>106</v>
      </c>
      <c r="K667" s="12">
        <v>131</v>
      </c>
      <c r="L667" s="12">
        <v>450.1</v>
      </c>
      <c r="M667" s="12">
        <v>0</v>
      </c>
      <c r="N667" s="12">
        <v>450.1</v>
      </c>
      <c r="O667" s="32">
        <v>4246.2264150943392</v>
      </c>
      <c r="P667" s="32"/>
    </row>
    <row r="668" spans="1:16" ht="19.5" customHeight="1">
      <c r="A668" s="18" t="s">
        <v>99</v>
      </c>
      <c r="B668" s="50" t="s">
        <v>49</v>
      </c>
      <c r="C668" s="27" t="s">
        <v>50</v>
      </c>
      <c r="D668" s="28"/>
      <c r="E668" s="12">
        <v>35</v>
      </c>
      <c r="F668" s="12"/>
      <c r="G668" s="12">
        <v>35</v>
      </c>
      <c r="H668" s="12">
        <v>384</v>
      </c>
      <c r="I668" s="12"/>
      <c r="J668" s="12">
        <v>384</v>
      </c>
      <c r="K668" s="12">
        <v>419</v>
      </c>
      <c r="L668" s="12">
        <v>942</v>
      </c>
      <c r="M668" s="12"/>
      <c r="N668" s="12">
        <v>942</v>
      </c>
      <c r="O668" s="32">
        <v>2453.125</v>
      </c>
      <c r="P668" s="32"/>
    </row>
    <row r="669" spans="1:16" ht="19.5" customHeight="1">
      <c r="A669" s="18" t="s">
        <v>99</v>
      </c>
      <c r="B669" s="51" t="s">
        <v>49</v>
      </c>
      <c r="C669" s="27" t="s">
        <v>51</v>
      </c>
      <c r="D669" s="28"/>
      <c r="E669" s="12"/>
      <c r="F669" s="12"/>
      <c r="G669" s="12">
        <v>0</v>
      </c>
      <c r="H669" s="12"/>
      <c r="I669" s="12"/>
      <c r="J669" s="12">
        <v>0</v>
      </c>
      <c r="K669" s="12">
        <v>0</v>
      </c>
      <c r="L669" s="12"/>
      <c r="M669" s="12"/>
      <c r="N669" s="12">
        <v>0</v>
      </c>
      <c r="O669" s="32"/>
      <c r="P669" s="32"/>
    </row>
    <row r="670" spans="1:16" ht="18.600000000000001">
      <c r="A670" s="18" t="s">
        <v>99</v>
      </c>
      <c r="B670" s="52"/>
      <c r="C670" s="8" t="s">
        <v>52</v>
      </c>
      <c r="D670" s="28"/>
      <c r="E670" s="12">
        <v>35</v>
      </c>
      <c r="F670" s="12">
        <v>0</v>
      </c>
      <c r="G670" s="12">
        <v>35</v>
      </c>
      <c r="H670" s="12">
        <v>384</v>
      </c>
      <c r="I670" s="12">
        <v>0</v>
      </c>
      <c r="J670" s="12">
        <v>384</v>
      </c>
      <c r="K670" s="12">
        <v>419</v>
      </c>
      <c r="L670" s="12">
        <v>942</v>
      </c>
      <c r="M670" s="12">
        <v>0</v>
      </c>
      <c r="N670" s="12">
        <v>942</v>
      </c>
      <c r="O670" s="32">
        <v>2453.125</v>
      </c>
      <c r="P670" s="32"/>
    </row>
    <row r="671" spans="1:16" ht="19.5" customHeight="1">
      <c r="A671" s="18" t="s">
        <v>99</v>
      </c>
      <c r="B671" s="47" t="s">
        <v>53</v>
      </c>
      <c r="C671" s="27" t="s">
        <v>54</v>
      </c>
      <c r="D671" s="28"/>
      <c r="E671" s="12">
        <v>139</v>
      </c>
      <c r="F671" s="12"/>
      <c r="G671" s="12">
        <v>139</v>
      </c>
      <c r="H671" s="12">
        <v>418</v>
      </c>
      <c r="I671" s="12"/>
      <c r="J671" s="12">
        <v>418</v>
      </c>
      <c r="K671" s="12">
        <v>557</v>
      </c>
      <c r="L671" s="12">
        <v>614</v>
      </c>
      <c r="M671" s="12"/>
      <c r="N671" s="12">
        <v>614</v>
      </c>
      <c r="O671" s="32">
        <v>1468.8995215311004</v>
      </c>
      <c r="P671" s="32"/>
    </row>
    <row r="672" spans="1:16" ht="18.600000000000001">
      <c r="A672" s="18" t="s">
        <v>99</v>
      </c>
      <c r="B672" s="48"/>
      <c r="C672" s="27" t="s">
        <v>55</v>
      </c>
      <c r="D672" s="28"/>
      <c r="E672" s="12">
        <v>18</v>
      </c>
      <c r="F672" s="12"/>
      <c r="G672" s="12">
        <v>18</v>
      </c>
      <c r="H672" s="12">
        <v>101</v>
      </c>
      <c r="I672" s="12"/>
      <c r="J672" s="12">
        <v>101</v>
      </c>
      <c r="K672" s="12">
        <v>119</v>
      </c>
      <c r="L672" s="12">
        <v>44</v>
      </c>
      <c r="M672" s="12"/>
      <c r="N672" s="12">
        <v>44</v>
      </c>
      <c r="O672" s="32">
        <v>435.64356435643566</v>
      </c>
      <c r="P672" s="32"/>
    </row>
    <row r="673" spans="1:16" ht="18.600000000000001">
      <c r="A673" s="18" t="s">
        <v>99</v>
      </c>
      <c r="B673" s="48"/>
      <c r="C673" s="27" t="s">
        <v>56</v>
      </c>
      <c r="D673" s="28"/>
      <c r="E673" s="12">
        <v>85</v>
      </c>
      <c r="F673" s="12"/>
      <c r="G673" s="12">
        <v>85</v>
      </c>
      <c r="H673" s="12">
        <v>92</v>
      </c>
      <c r="I673" s="12"/>
      <c r="J673" s="12">
        <v>92</v>
      </c>
      <c r="K673" s="12">
        <v>177</v>
      </c>
      <c r="L673" s="12">
        <v>31</v>
      </c>
      <c r="M673" s="12"/>
      <c r="N673" s="12">
        <v>31</v>
      </c>
      <c r="O673" s="32">
        <v>336.95652173913044</v>
      </c>
      <c r="P673" s="32"/>
    </row>
    <row r="674" spans="1:16" ht="18.600000000000001">
      <c r="A674" s="18" t="s">
        <v>99</v>
      </c>
      <c r="B674" s="48"/>
      <c r="C674" s="27" t="s">
        <v>57</v>
      </c>
      <c r="D674" s="28"/>
      <c r="E674" s="12"/>
      <c r="F674" s="12"/>
      <c r="G674" s="12">
        <v>0</v>
      </c>
      <c r="H674" s="12"/>
      <c r="I674" s="12"/>
      <c r="J674" s="12">
        <v>0</v>
      </c>
      <c r="K674" s="12">
        <v>0</v>
      </c>
      <c r="L674" s="12"/>
      <c r="M674" s="12"/>
      <c r="N674" s="12">
        <v>0</v>
      </c>
      <c r="O674" s="32"/>
      <c r="P674" s="32"/>
    </row>
    <row r="675" spans="1:16" ht="18.600000000000001">
      <c r="A675" s="18" t="s">
        <v>99</v>
      </c>
      <c r="B675" s="49"/>
      <c r="C675" s="27" t="s">
        <v>58</v>
      </c>
      <c r="D675" s="28"/>
      <c r="E675" s="12">
        <v>242</v>
      </c>
      <c r="F675" s="12">
        <v>0</v>
      </c>
      <c r="G675" s="12">
        <v>242</v>
      </c>
      <c r="H675" s="12">
        <v>611</v>
      </c>
      <c r="I675" s="12">
        <v>0</v>
      </c>
      <c r="J675" s="12">
        <v>611</v>
      </c>
      <c r="K675" s="12">
        <v>853</v>
      </c>
      <c r="L675" s="12">
        <v>689</v>
      </c>
      <c r="M675" s="12">
        <v>0</v>
      </c>
      <c r="N675" s="12">
        <v>689</v>
      </c>
      <c r="O675" s="32">
        <v>1127.6595744680851</v>
      </c>
      <c r="P675" s="32"/>
    </row>
    <row r="676" spans="1:16" ht="19.5" customHeight="1">
      <c r="A676" s="18" t="s">
        <v>99</v>
      </c>
      <c r="B676" s="50" t="s">
        <v>89</v>
      </c>
      <c r="C676" s="27" t="s">
        <v>59</v>
      </c>
      <c r="D676" s="28"/>
      <c r="E676" s="12">
        <v>3</v>
      </c>
      <c r="F676" s="12"/>
      <c r="G676" s="12">
        <v>3</v>
      </c>
      <c r="H676" s="12">
        <v>8</v>
      </c>
      <c r="I676" s="12"/>
      <c r="J676" s="12">
        <v>8</v>
      </c>
      <c r="K676" s="12">
        <v>11</v>
      </c>
      <c r="L676" s="12">
        <v>1</v>
      </c>
      <c r="M676" s="12"/>
      <c r="N676" s="12">
        <v>1</v>
      </c>
      <c r="O676" s="32">
        <v>125</v>
      </c>
      <c r="P676" s="32"/>
    </row>
    <row r="677" spans="1:16" ht="18.600000000000001">
      <c r="A677" s="18" t="s">
        <v>99</v>
      </c>
      <c r="B677" s="51"/>
      <c r="C677" s="27" t="s">
        <v>60</v>
      </c>
      <c r="D677" s="28"/>
      <c r="E677" s="12"/>
      <c r="F677" s="12"/>
      <c r="G677" s="12">
        <v>0</v>
      </c>
      <c r="H677" s="12"/>
      <c r="I677" s="12"/>
      <c r="J677" s="12">
        <v>0</v>
      </c>
      <c r="K677" s="12">
        <v>0</v>
      </c>
      <c r="L677" s="12"/>
      <c r="M677" s="12"/>
      <c r="N677" s="12">
        <v>0</v>
      </c>
      <c r="O677" s="32"/>
      <c r="P677" s="32"/>
    </row>
    <row r="678" spans="1:16" ht="18.600000000000001">
      <c r="A678" s="18" t="s">
        <v>99</v>
      </c>
      <c r="B678" s="52"/>
      <c r="C678" s="27" t="s">
        <v>61</v>
      </c>
      <c r="D678" s="28"/>
      <c r="E678" s="12">
        <v>3</v>
      </c>
      <c r="F678" s="12">
        <v>0</v>
      </c>
      <c r="G678" s="12">
        <v>3</v>
      </c>
      <c r="H678" s="12">
        <v>8</v>
      </c>
      <c r="I678" s="12">
        <v>0</v>
      </c>
      <c r="J678" s="12">
        <v>8</v>
      </c>
      <c r="K678" s="12">
        <v>11</v>
      </c>
      <c r="L678" s="12">
        <v>1</v>
      </c>
      <c r="M678" s="12">
        <v>0</v>
      </c>
      <c r="N678" s="12">
        <v>1</v>
      </c>
      <c r="O678" s="32">
        <v>125</v>
      </c>
      <c r="P678" s="32"/>
    </row>
    <row r="679" spans="1:16" ht="19.5" customHeight="1">
      <c r="A679" s="18" t="s">
        <v>99</v>
      </c>
      <c r="B679" s="53" t="s">
        <v>62</v>
      </c>
      <c r="C679" s="27" t="s">
        <v>63</v>
      </c>
      <c r="D679" s="28"/>
      <c r="E679" s="12"/>
      <c r="F679" s="12"/>
      <c r="G679" s="12">
        <v>0</v>
      </c>
      <c r="H679" s="12"/>
      <c r="I679" s="12"/>
      <c r="J679" s="12">
        <v>0</v>
      </c>
      <c r="K679" s="12">
        <v>0</v>
      </c>
      <c r="L679" s="12"/>
      <c r="M679" s="12"/>
      <c r="N679" s="12">
        <v>0</v>
      </c>
      <c r="O679" s="32"/>
      <c r="P679" s="32"/>
    </row>
    <row r="680" spans="1:16" ht="18.600000000000001">
      <c r="A680" s="18" t="s">
        <v>99</v>
      </c>
      <c r="B680" s="54"/>
      <c r="C680" s="27" t="s">
        <v>64</v>
      </c>
      <c r="D680" s="28"/>
      <c r="E680" s="12">
        <v>10</v>
      </c>
      <c r="F680" s="12"/>
      <c r="G680" s="12">
        <v>10</v>
      </c>
      <c r="H680" s="12">
        <v>159</v>
      </c>
      <c r="I680" s="12"/>
      <c r="J680" s="12">
        <v>159</v>
      </c>
      <c r="K680" s="12">
        <v>169</v>
      </c>
      <c r="L680" s="12">
        <v>664</v>
      </c>
      <c r="M680" s="12"/>
      <c r="N680" s="12">
        <v>664</v>
      </c>
      <c r="O680" s="32">
        <v>4176.1006289308179</v>
      </c>
      <c r="P680" s="32"/>
    </row>
    <row r="681" spans="1:16" ht="18.600000000000001">
      <c r="A681" s="18" t="s">
        <v>99</v>
      </c>
      <c r="B681" s="54"/>
      <c r="C681" s="27" t="s">
        <v>65</v>
      </c>
      <c r="D681" s="28"/>
      <c r="E681" s="12"/>
      <c r="F681" s="12"/>
      <c r="G681" s="12">
        <v>0</v>
      </c>
      <c r="H681" s="12"/>
      <c r="I681" s="12"/>
      <c r="J681" s="12">
        <v>0</v>
      </c>
      <c r="K681" s="12">
        <v>0</v>
      </c>
      <c r="L681" s="12"/>
      <c r="M681" s="12"/>
      <c r="N681" s="12">
        <v>0</v>
      </c>
      <c r="O681" s="32"/>
      <c r="P681" s="32"/>
    </row>
    <row r="682" spans="1:16" ht="18.600000000000001">
      <c r="A682" s="18" t="s">
        <v>99</v>
      </c>
      <c r="B682" s="54"/>
      <c r="C682" s="27" t="s">
        <v>66</v>
      </c>
      <c r="D682" s="28"/>
      <c r="E682" s="12"/>
      <c r="F682" s="12"/>
      <c r="G682" s="12">
        <v>0</v>
      </c>
      <c r="H682" s="12"/>
      <c r="I682" s="12"/>
      <c r="J682" s="12">
        <v>0</v>
      </c>
      <c r="K682" s="12">
        <v>0</v>
      </c>
      <c r="L682" s="12"/>
      <c r="M682" s="12"/>
      <c r="N682" s="12">
        <v>0</v>
      </c>
      <c r="O682" s="32"/>
      <c r="P682" s="32"/>
    </row>
    <row r="683" spans="1:16" ht="18.600000000000001">
      <c r="A683" s="18" t="s">
        <v>99</v>
      </c>
      <c r="B683" s="54"/>
      <c r="C683" s="27" t="s">
        <v>67</v>
      </c>
      <c r="D683" s="28"/>
      <c r="E683" s="12">
        <v>0</v>
      </c>
      <c r="F683" s="12"/>
      <c r="G683" s="12">
        <v>0</v>
      </c>
      <c r="H683" s="12">
        <v>31</v>
      </c>
      <c r="I683" s="12"/>
      <c r="J683" s="12">
        <v>31</v>
      </c>
      <c r="K683" s="12">
        <v>31</v>
      </c>
      <c r="L683" s="12">
        <v>10</v>
      </c>
      <c r="M683" s="12"/>
      <c r="N683" s="12">
        <v>10</v>
      </c>
      <c r="O683" s="32">
        <v>322.58064516129031</v>
      </c>
      <c r="P683" s="32"/>
    </row>
    <row r="684" spans="1:16" ht="18.600000000000001">
      <c r="A684" s="18" t="s">
        <v>99</v>
      </c>
      <c r="B684" s="55"/>
      <c r="C684" s="27" t="s">
        <v>68</v>
      </c>
      <c r="D684" s="28"/>
      <c r="E684" s="12">
        <v>10</v>
      </c>
      <c r="F684" s="12">
        <v>0</v>
      </c>
      <c r="G684" s="12">
        <v>10</v>
      </c>
      <c r="H684" s="12">
        <v>190</v>
      </c>
      <c r="I684" s="12">
        <v>0</v>
      </c>
      <c r="J684" s="12">
        <v>190</v>
      </c>
      <c r="K684" s="12">
        <v>200</v>
      </c>
      <c r="L684" s="12">
        <v>674</v>
      </c>
      <c r="M684" s="12">
        <v>0</v>
      </c>
      <c r="N684" s="12">
        <v>674</v>
      </c>
      <c r="O684" s="32">
        <v>3547.3684210526317</v>
      </c>
      <c r="P684" s="32"/>
    </row>
    <row r="685" spans="1:16" ht="19.5" customHeight="1">
      <c r="A685" s="18" t="s">
        <v>99</v>
      </c>
      <c r="B685" s="54" t="s">
        <v>69</v>
      </c>
      <c r="C685" s="53" t="s">
        <v>70</v>
      </c>
      <c r="D685" s="1" t="s">
        <v>71</v>
      </c>
      <c r="E685" s="12"/>
      <c r="F685" s="12"/>
      <c r="G685" s="12">
        <v>0</v>
      </c>
      <c r="H685" s="12">
        <v>19.2</v>
      </c>
      <c r="I685" s="12"/>
      <c r="J685" s="12">
        <v>19.2</v>
      </c>
      <c r="K685" s="12">
        <v>19.2</v>
      </c>
      <c r="L685" s="12">
        <v>1945</v>
      </c>
      <c r="M685" s="12"/>
      <c r="N685" s="12">
        <v>1945</v>
      </c>
      <c r="O685" s="32">
        <v>101302.08333333334</v>
      </c>
      <c r="P685" s="32"/>
    </row>
    <row r="686" spans="1:16" ht="18.600000000000001">
      <c r="A686" s="18" t="s">
        <v>99</v>
      </c>
      <c r="B686" s="54"/>
      <c r="C686" s="54"/>
      <c r="D686" s="1" t="s">
        <v>22</v>
      </c>
      <c r="E686" s="12"/>
      <c r="F686" s="12"/>
      <c r="G686" s="12">
        <v>0</v>
      </c>
      <c r="H686" s="12">
        <v>2</v>
      </c>
      <c r="I686" s="12"/>
      <c r="J686" s="12">
        <v>2</v>
      </c>
      <c r="K686" s="12">
        <v>2</v>
      </c>
      <c r="L686" s="12">
        <v>140</v>
      </c>
      <c r="M686" s="12"/>
      <c r="N686" s="12">
        <v>140</v>
      </c>
      <c r="O686" s="32">
        <v>70000</v>
      </c>
      <c r="P686" s="32"/>
    </row>
    <row r="687" spans="1:16" ht="18.600000000000001">
      <c r="A687" s="18" t="s">
        <v>99</v>
      </c>
      <c r="B687" s="54"/>
      <c r="C687" s="54"/>
      <c r="D687" s="1" t="s">
        <v>23</v>
      </c>
      <c r="E687" s="12"/>
      <c r="F687" s="12"/>
      <c r="G687" s="12">
        <v>0</v>
      </c>
      <c r="H687" s="12">
        <v>20.7</v>
      </c>
      <c r="I687" s="12"/>
      <c r="J687" s="12">
        <v>20.7</v>
      </c>
      <c r="K687" s="12">
        <v>20.7</v>
      </c>
      <c r="L687" s="12">
        <v>1800</v>
      </c>
      <c r="M687" s="12"/>
      <c r="N687" s="12">
        <v>1800</v>
      </c>
      <c r="O687" s="32">
        <v>86956.521739130432</v>
      </c>
      <c r="P687" s="32"/>
    </row>
    <row r="688" spans="1:16" ht="18.600000000000001">
      <c r="A688" s="18" t="s">
        <v>99</v>
      </c>
      <c r="B688" s="54"/>
      <c r="C688" s="54"/>
      <c r="D688" s="1" t="s">
        <v>24</v>
      </c>
      <c r="E688" s="12"/>
      <c r="F688" s="12"/>
      <c r="G688" s="12">
        <v>0</v>
      </c>
      <c r="H688" s="12">
        <v>0.9</v>
      </c>
      <c r="I688" s="12"/>
      <c r="J688" s="12">
        <v>0.9</v>
      </c>
      <c r="K688" s="12">
        <v>0.9</v>
      </c>
      <c r="L688" s="12">
        <v>117</v>
      </c>
      <c r="M688" s="12"/>
      <c r="N688" s="12">
        <v>117</v>
      </c>
      <c r="O688" s="32">
        <v>130000</v>
      </c>
      <c r="P688" s="32"/>
    </row>
    <row r="689" spans="1:16" ht="18.600000000000001">
      <c r="A689" s="18" t="s">
        <v>99</v>
      </c>
      <c r="B689" s="54"/>
      <c r="C689" s="54"/>
      <c r="D689" s="1" t="s">
        <v>25</v>
      </c>
      <c r="E689" s="12"/>
      <c r="F689" s="12"/>
      <c r="G689" s="12">
        <v>0</v>
      </c>
      <c r="H689" s="12">
        <v>19.7</v>
      </c>
      <c r="I689" s="12"/>
      <c r="J689" s="12">
        <v>19.7</v>
      </c>
      <c r="K689" s="12">
        <v>19.7</v>
      </c>
      <c r="L689" s="12">
        <v>456</v>
      </c>
      <c r="M689" s="12"/>
      <c r="N689" s="12">
        <v>456</v>
      </c>
      <c r="O689" s="32">
        <v>23147.208121827411</v>
      </c>
      <c r="P689" s="32"/>
    </row>
    <row r="690" spans="1:16" ht="18.600000000000001">
      <c r="A690" s="18" t="s">
        <v>99</v>
      </c>
      <c r="B690" s="54"/>
      <c r="C690" s="55"/>
      <c r="D690" s="9" t="s">
        <v>72</v>
      </c>
      <c r="E690" s="12">
        <v>0</v>
      </c>
      <c r="F690" s="12">
        <v>0</v>
      </c>
      <c r="G690" s="12">
        <v>0</v>
      </c>
      <c r="H690" s="12">
        <v>62.5</v>
      </c>
      <c r="I690" s="12">
        <v>0</v>
      </c>
      <c r="J690" s="12">
        <v>62.5</v>
      </c>
      <c r="K690" s="12">
        <v>62.5</v>
      </c>
      <c r="L690" s="12">
        <v>4458</v>
      </c>
      <c r="M690" s="12">
        <v>0</v>
      </c>
      <c r="N690" s="12">
        <v>4458</v>
      </c>
      <c r="O690" s="32">
        <v>71328</v>
      </c>
      <c r="P690" s="32"/>
    </row>
    <row r="691" spans="1:16" ht="19.5" customHeight="1">
      <c r="A691" s="18" t="s">
        <v>99</v>
      </c>
      <c r="B691" s="54"/>
      <c r="C691" s="53" t="s">
        <v>73</v>
      </c>
      <c r="D691" s="1" t="s">
        <v>21</v>
      </c>
      <c r="E691" s="12"/>
      <c r="F691" s="12"/>
      <c r="G691" s="12">
        <v>0</v>
      </c>
      <c r="H691" s="12"/>
      <c r="I691" s="12"/>
      <c r="J691" s="12">
        <v>0</v>
      </c>
      <c r="K691" s="12">
        <v>0</v>
      </c>
      <c r="L691" s="12"/>
      <c r="M691" s="12"/>
      <c r="N691" s="12">
        <v>0</v>
      </c>
      <c r="O691" s="32"/>
      <c r="P691" s="32"/>
    </row>
    <row r="692" spans="1:16" ht="18.600000000000001">
      <c r="A692" s="18" t="s">
        <v>99</v>
      </c>
      <c r="B692" s="54"/>
      <c r="C692" s="54"/>
      <c r="D692" s="1" t="s">
        <v>74</v>
      </c>
      <c r="E692" s="12"/>
      <c r="F692" s="12"/>
      <c r="G692" s="12">
        <v>0</v>
      </c>
      <c r="H692" s="12">
        <v>1</v>
      </c>
      <c r="I692" s="12"/>
      <c r="J692" s="12">
        <v>1</v>
      </c>
      <c r="K692" s="12">
        <v>1</v>
      </c>
      <c r="L692" s="12">
        <v>250</v>
      </c>
      <c r="M692" s="12"/>
      <c r="N692" s="12">
        <v>250</v>
      </c>
      <c r="O692" s="32">
        <v>250000</v>
      </c>
      <c r="P692" s="32"/>
    </row>
    <row r="693" spans="1:16" ht="18.600000000000001">
      <c r="A693" s="18" t="s">
        <v>99</v>
      </c>
      <c r="B693" s="54"/>
      <c r="C693" s="54"/>
      <c r="D693" s="1" t="s">
        <v>75</v>
      </c>
      <c r="E693" s="12"/>
      <c r="F693" s="12"/>
      <c r="G693" s="12">
        <v>0</v>
      </c>
      <c r="H693" s="12">
        <v>0.3</v>
      </c>
      <c r="I693" s="12"/>
      <c r="J693" s="12">
        <v>0.3</v>
      </c>
      <c r="K693" s="12">
        <v>0.3</v>
      </c>
      <c r="L693" s="12">
        <v>9</v>
      </c>
      <c r="M693" s="12"/>
      <c r="N693" s="12">
        <v>9</v>
      </c>
      <c r="O693" s="32">
        <v>30000</v>
      </c>
      <c r="P693" s="32"/>
    </row>
    <row r="694" spans="1:16" ht="18.600000000000001">
      <c r="A694" s="18" t="s">
        <v>99</v>
      </c>
      <c r="B694" s="54"/>
      <c r="C694" s="55"/>
      <c r="D694" s="9" t="s">
        <v>76</v>
      </c>
      <c r="E694" s="12">
        <v>0</v>
      </c>
      <c r="F694" s="12">
        <v>0</v>
      </c>
      <c r="G694" s="12">
        <v>0</v>
      </c>
      <c r="H694" s="12">
        <v>1.3</v>
      </c>
      <c r="I694" s="12">
        <v>0</v>
      </c>
      <c r="J694" s="12">
        <v>1.3</v>
      </c>
      <c r="K694" s="12">
        <v>1.3</v>
      </c>
      <c r="L694" s="12">
        <v>259</v>
      </c>
      <c r="M694" s="12">
        <v>0</v>
      </c>
      <c r="N694" s="12">
        <v>259</v>
      </c>
      <c r="O694" s="32">
        <v>199230.76923076922</v>
      </c>
      <c r="P694" s="32"/>
    </row>
    <row r="695" spans="1:16" ht="18.600000000000001">
      <c r="A695" s="18" t="s">
        <v>99</v>
      </c>
      <c r="B695" s="55"/>
      <c r="C695" s="10" t="s">
        <v>77</v>
      </c>
      <c r="D695" s="10"/>
      <c r="E695" s="12">
        <v>0</v>
      </c>
      <c r="F695" s="12">
        <v>0</v>
      </c>
      <c r="G695" s="12">
        <v>0</v>
      </c>
      <c r="H695" s="12">
        <v>63.8</v>
      </c>
      <c r="I695" s="12">
        <v>0</v>
      </c>
      <c r="J695" s="12">
        <v>63.8</v>
      </c>
      <c r="K695" s="12">
        <v>63.8</v>
      </c>
      <c r="L695" s="12">
        <v>4717</v>
      </c>
      <c r="M695" s="12">
        <v>0</v>
      </c>
      <c r="N695" s="12">
        <v>4717</v>
      </c>
      <c r="O695" s="32">
        <v>73934.169278996866</v>
      </c>
      <c r="P695" s="32"/>
    </row>
    <row r="696" spans="1:16" ht="19.5" customHeight="1">
      <c r="A696" s="18" t="s">
        <v>99</v>
      </c>
      <c r="B696" s="47" t="s">
        <v>78</v>
      </c>
      <c r="C696" s="1" t="s">
        <v>79</v>
      </c>
      <c r="D696" s="1"/>
      <c r="E696" s="12">
        <v>15</v>
      </c>
      <c r="F696" s="12"/>
      <c r="G696" s="12">
        <v>15</v>
      </c>
      <c r="H696" s="12">
        <v>70</v>
      </c>
      <c r="I696" s="12"/>
      <c r="J696" s="12">
        <v>70</v>
      </c>
      <c r="K696" s="12">
        <v>85</v>
      </c>
      <c r="L696" s="12">
        <v>0.8</v>
      </c>
      <c r="M696" s="12"/>
      <c r="N696" s="12">
        <v>0.8</v>
      </c>
      <c r="O696" s="3">
        <v>11.428571428571429</v>
      </c>
      <c r="P696" s="32"/>
    </row>
    <row r="697" spans="1:16" ht="18.600000000000001">
      <c r="A697" s="18" t="s">
        <v>99</v>
      </c>
      <c r="B697" s="48"/>
      <c r="C697" s="1" t="s">
        <v>80</v>
      </c>
      <c r="D697" s="1"/>
      <c r="E697" s="12">
        <v>100</v>
      </c>
      <c r="F697" s="12"/>
      <c r="G697" s="12">
        <v>100</v>
      </c>
      <c r="H697" s="12">
        <v>200</v>
      </c>
      <c r="I697" s="12"/>
      <c r="J697" s="12">
        <v>200</v>
      </c>
      <c r="K697" s="12">
        <v>300</v>
      </c>
      <c r="L697" s="12">
        <v>800</v>
      </c>
      <c r="M697" s="12"/>
      <c r="N697" s="12">
        <v>800</v>
      </c>
      <c r="O697" s="32">
        <v>4000</v>
      </c>
      <c r="P697" s="32"/>
    </row>
    <row r="698" spans="1:16" ht="18.600000000000001">
      <c r="A698" s="18" t="s">
        <v>99</v>
      </c>
      <c r="B698" s="48"/>
      <c r="C698" s="1" t="s">
        <v>81</v>
      </c>
      <c r="D698" s="1"/>
      <c r="E698" s="12">
        <v>37</v>
      </c>
      <c r="F698" s="12"/>
      <c r="G698" s="12">
        <v>37</v>
      </c>
      <c r="H698" s="12">
        <v>26</v>
      </c>
      <c r="I698" s="12"/>
      <c r="J698" s="12">
        <v>26</v>
      </c>
      <c r="K698" s="12">
        <v>63</v>
      </c>
      <c r="L698" s="12">
        <v>1658</v>
      </c>
      <c r="M698" s="12"/>
      <c r="N698" s="12">
        <v>1658</v>
      </c>
      <c r="O698" s="32">
        <v>63769.230769230766</v>
      </c>
      <c r="P698" s="32"/>
    </row>
    <row r="699" spans="1:16" ht="18.600000000000001">
      <c r="A699" s="18" t="s">
        <v>99</v>
      </c>
      <c r="B699" s="48"/>
      <c r="C699" s="1" t="s">
        <v>82</v>
      </c>
      <c r="D699" s="1"/>
      <c r="E699" s="12"/>
      <c r="F699" s="12"/>
      <c r="G699" s="12">
        <v>0</v>
      </c>
      <c r="H699" s="12">
        <v>0</v>
      </c>
      <c r="I699" s="12"/>
      <c r="J699" s="12">
        <v>0</v>
      </c>
      <c r="K699" s="12">
        <v>0</v>
      </c>
      <c r="L699" s="12">
        <v>0</v>
      </c>
      <c r="M699" s="12"/>
      <c r="N699" s="12">
        <v>0</v>
      </c>
      <c r="O699" s="32"/>
      <c r="P699" s="32"/>
    </row>
    <row r="700" spans="1:16" ht="18.600000000000001">
      <c r="A700" s="18" t="s">
        <v>99</v>
      </c>
      <c r="B700" s="48"/>
      <c r="C700" s="1" t="s">
        <v>83</v>
      </c>
      <c r="D700" s="1"/>
      <c r="E700" s="12"/>
      <c r="F700" s="12"/>
      <c r="G700" s="12">
        <v>0</v>
      </c>
      <c r="H700" s="12">
        <v>7</v>
      </c>
      <c r="I700" s="12"/>
      <c r="J700" s="12">
        <v>7</v>
      </c>
      <c r="K700" s="12">
        <v>7</v>
      </c>
      <c r="L700" s="12">
        <v>1399</v>
      </c>
      <c r="M700" s="12"/>
      <c r="N700" s="12">
        <v>1399</v>
      </c>
      <c r="O700" s="32">
        <v>199857.14285714287</v>
      </c>
      <c r="P700" s="32"/>
    </row>
    <row r="701" spans="1:16" ht="18.600000000000001">
      <c r="A701" s="18" t="s">
        <v>99</v>
      </c>
      <c r="B701" s="49"/>
      <c r="C701" s="27" t="s">
        <v>84</v>
      </c>
      <c r="D701" s="28"/>
      <c r="E701" s="12">
        <v>152</v>
      </c>
      <c r="F701" s="12">
        <v>0</v>
      </c>
      <c r="G701" s="12">
        <v>152</v>
      </c>
      <c r="H701" s="12">
        <v>303</v>
      </c>
      <c r="I701" s="12">
        <v>0</v>
      </c>
      <c r="J701" s="12">
        <v>303</v>
      </c>
      <c r="K701" s="12">
        <v>455</v>
      </c>
      <c r="L701" s="12">
        <v>3857.8</v>
      </c>
      <c r="M701" s="12">
        <v>0</v>
      </c>
      <c r="N701" s="12">
        <v>3857.8</v>
      </c>
      <c r="O701" s="32">
        <v>12732.013201320133</v>
      </c>
      <c r="P701" s="32"/>
    </row>
    <row r="702" spans="1:16" ht="18.600000000000001">
      <c r="A702" s="18" t="s">
        <v>99</v>
      </c>
      <c r="B702" s="64" t="s">
        <v>85</v>
      </c>
      <c r="C702" s="65"/>
      <c r="D702" s="66"/>
      <c r="E702" s="12">
        <v>484</v>
      </c>
      <c r="F702" s="12">
        <v>0</v>
      </c>
      <c r="G702" s="12">
        <v>484</v>
      </c>
      <c r="H702" s="12">
        <v>1796.8</v>
      </c>
      <c r="I702" s="12">
        <v>0</v>
      </c>
      <c r="J702" s="12">
        <v>1796.8</v>
      </c>
      <c r="K702" s="12">
        <v>2280.8000000000002</v>
      </c>
      <c r="L702" s="12">
        <v>12324.6</v>
      </c>
      <c r="M702" s="12">
        <v>0</v>
      </c>
      <c r="N702" s="12">
        <v>12324.6</v>
      </c>
      <c r="O702" s="32"/>
      <c r="P702" s="32"/>
    </row>
    <row r="703" spans="1:16" ht="18.600000000000001">
      <c r="A703" s="18" t="s">
        <v>11</v>
      </c>
      <c r="B703" s="57" t="s">
        <v>26</v>
      </c>
      <c r="C703" s="58"/>
      <c r="D703" s="59"/>
      <c r="E703" s="63" t="s">
        <v>27</v>
      </c>
      <c r="F703" s="63"/>
      <c r="G703" s="63"/>
      <c r="H703" s="63" t="s">
        <v>28</v>
      </c>
      <c r="I703" s="63"/>
      <c r="J703" s="63"/>
      <c r="K703" s="63" t="s">
        <v>29</v>
      </c>
      <c r="L703" s="63" t="s">
        <v>30</v>
      </c>
      <c r="M703" s="63"/>
      <c r="N703" s="63"/>
      <c r="O703" s="63" t="s">
        <v>31</v>
      </c>
      <c r="P703" s="63"/>
    </row>
    <row r="704" spans="1:16" ht="18.600000000000001">
      <c r="A704" s="18" t="s">
        <v>11</v>
      </c>
      <c r="B704" s="60"/>
      <c r="C704" s="61"/>
      <c r="D704" s="62"/>
      <c r="E704" s="32" t="s">
        <v>32</v>
      </c>
      <c r="F704" s="32" t="s">
        <v>33</v>
      </c>
      <c r="G704" s="32" t="s">
        <v>0</v>
      </c>
      <c r="H704" s="32" t="s">
        <v>32</v>
      </c>
      <c r="I704" s="32" t="s">
        <v>33</v>
      </c>
      <c r="J704" s="32" t="s">
        <v>0</v>
      </c>
      <c r="K704" s="63"/>
      <c r="L704" s="32" t="s">
        <v>32</v>
      </c>
      <c r="M704" s="32" t="s">
        <v>33</v>
      </c>
      <c r="N704" s="32" t="s">
        <v>0</v>
      </c>
      <c r="O704" s="32" t="s">
        <v>32</v>
      </c>
      <c r="P704" s="32" t="s">
        <v>33</v>
      </c>
    </row>
    <row r="705" spans="1:16" ht="18.600000000000001">
      <c r="A705" s="18" t="s">
        <v>11</v>
      </c>
      <c r="B705" s="46" t="s">
        <v>34</v>
      </c>
      <c r="C705" s="30" t="s">
        <v>35</v>
      </c>
      <c r="D705" s="31"/>
      <c r="E705" s="12">
        <v>19</v>
      </c>
      <c r="F705" s="12"/>
      <c r="G705" s="12">
        <v>19</v>
      </c>
      <c r="H705" s="12">
        <v>460</v>
      </c>
      <c r="I705" s="12"/>
      <c r="J705" s="12">
        <v>460</v>
      </c>
      <c r="K705" s="12">
        <v>479</v>
      </c>
      <c r="L705" s="12">
        <v>10519</v>
      </c>
      <c r="M705" s="12"/>
      <c r="N705" s="12">
        <v>10519</v>
      </c>
      <c r="O705" s="32">
        <v>22867.391304347828</v>
      </c>
      <c r="P705" s="32"/>
    </row>
    <row r="706" spans="1:16" ht="18.600000000000001">
      <c r="A706" s="18" t="s">
        <v>11</v>
      </c>
      <c r="B706" s="46"/>
      <c r="C706" s="30" t="s">
        <v>36</v>
      </c>
      <c r="D706" s="31"/>
      <c r="E706" s="12">
        <v>1</v>
      </c>
      <c r="F706" s="12"/>
      <c r="G706" s="12">
        <v>1</v>
      </c>
      <c r="H706" s="12">
        <v>8</v>
      </c>
      <c r="I706" s="12"/>
      <c r="J706" s="12">
        <v>8</v>
      </c>
      <c r="K706" s="12">
        <v>9</v>
      </c>
      <c r="L706" s="12">
        <v>15</v>
      </c>
      <c r="M706" s="12"/>
      <c r="N706" s="12">
        <v>15</v>
      </c>
      <c r="O706" s="32">
        <v>1875</v>
      </c>
      <c r="P706" s="32"/>
    </row>
    <row r="707" spans="1:16" ht="18.600000000000001">
      <c r="A707" s="18" t="s">
        <v>11</v>
      </c>
      <c r="B707" s="46"/>
      <c r="C707" s="30" t="s">
        <v>37</v>
      </c>
      <c r="D707" s="31"/>
      <c r="E707" s="12">
        <v>4</v>
      </c>
      <c r="F707" s="12"/>
      <c r="G707" s="12">
        <v>4</v>
      </c>
      <c r="H707" s="12">
        <v>80</v>
      </c>
      <c r="I707" s="12"/>
      <c r="J707" s="12">
        <v>80</v>
      </c>
      <c r="K707" s="12">
        <v>84</v>
      </c>
      <c r="L707" s="12">
        <v>110</v>
      </c>
      <c r="M707" s="12"/>
      <c r="N707" s="12">
        <v>110</v>
      </c>
      <c r="O707" s="32">
        <v>1375</v>
      </c>
      <c r="P707" s="32"/>
    </row>
    <row r="708" spans="1:16" ht="18.600000000000001">
      <c r="A708" s="18" t="s">
        <v>11</v>
      </c>
      <c r="B708" s="46"/>
      <c r="C708" s="30" t="s">
        <v>38</v>
      </c>
      <c r="D708" s="31"/>
      <c r="E708" s="12">
        <v>24</v>
      </c>
      <c r="F708" s="12">
        <v>0</v>
      </c>
      <c r="G708" s="12">
        <v>24</v>
      </c>
      <c r="H708" s="12">
        <v>548</v>
      </c>
      <c r="I708" s="12">
        <v>0</v>
      </c>
      <c r="J708" s="12">
        <v>548</v>
      </c>
      <c r="K708" s="12">
        <v>572</v>
      </c>
      <c r="L708" s="12">
        <v>10644</v>
      </c>
      <c r="M708" s="12">
        <v>0</v>
      </c>
      <c r="N708" s="12">
        <v>10644</v>
      </c>
      <c r="O708" s="32">
        <v>19423.357664233579</v>
      </c>
      <c r="P708" s="32"/>
    </row>
    <row r="709" spans="1:16" ht="18.600000000000001">
      <c r="A709" s="18" t="s">
        <v>11</v>
      </c>
      <c r="B709" s="47" t="s">
        <v>39</v>
      </c>
      <c r="C709" s="27" t="s">
        <v>40</v>
      </c>
      <c r="D709" s="28"/>
      <c r="E709" s="12">
        <v>2</v>
      </c>
      <c r="F709" s="12"/>
      <c r="G709" s="12">
        <v>2</v>
      </c>
      <c r="H709" s="12">
        <v>131</v>
      </c>
      <c r="I709" s="12"/>
      <c r="J709" s="12">
        <v>131</v>
      </c>
      <c r="K709" s="12">
        <v>133</v>
      </c>
      <c r="L709" s="12">
        <v>306</v>
      </c>
      <c r="M709" s="12"/>
      <c r="N709" s="12">
        <v>306</v>
      </c>
      <c r="O709" s="32">
        <v>2335.8778625954201</v>
      </c>
      <c r="P709" s="32"/>
    </row>
    <row r="710" spans="1:16" ht="18.600000000000001">
      <c r="A710" s="18" t="s">
        <v>11</v>
      </c>
      <c r="B710" s="48" t="s">
        <v>39</v>
      </c>
      <c r="C710" s="30" t="s">
        <v>41</v>
      </c>
      <c r="D710" s="31"/>
      <c r="E710" s="12">
        <v>3</v>
      </c>
      <c r="F710" s="12"/>
      <c r="G710" s="12">
        <v>3</v>
      </c>
      <c r="H710" s="12">
        <v>24</v>
      </c>
      <c r="I710" s="12"/>
      <c r="J710" s="12">
        <v>24</v>
      </c>
      <c r="K710" s="12">
        <v>27</v>
      </c>
      <c r="L710" s="12">
        <v>3</v>
      </c>
      <c r="M710" s="12"/>
      <c r="N710" s="12">
        <v>3</v>
      </c>
      <c r="O710" s="32">
        <v>125</v>
      </c>
      <c r="P710" s="32"/>
    </row>
    <row r="711" spans="1:16" ht="18.600000000000001">
      <c r="A711" s="18" t="s">
        <v>11</v>
      </c>
      <c r="B711" s="48"/>
      <c r="C711" s="30" t="s">
        <v>42</v>
      </c>
      <c r="D711" s="31"/>
      <c r="E711" s="12">
        <v>0</v>
      </c>
      <c r="F711" s="12"/>
      <c r="G711" s="12">
        <v>0</v>
      </c>
      <c r="H711" s="12">
        <v>20</v>
      </c>
      <c r="I711" s="12"/>
      <c r="J711" s="12">
        <v>20</v>
      </c>
      <c r="K711" s="12">
        <v>20</v>
      </c>
      <c r="L711" s="12">
        <v>1</v>
      </c>
      <c r="M711" s="12"/>
      <c r="N711" s="12">
        <v>1</v>
      </c>
      <c r="O711" s="32">
        <v>50</v>
      </c>
      <c r="P711" s="32"/>
    </row>
    <row r="712" spans="1:16" ht="18.600000000000001">
      <c r="A712" s="18" t="s">
        <v>11</v>
      </c>
      <c r="B712" s="48"/>
      <c r="C712" s="30" t="s">
        <v>43</v>
      </c>
      <c r="D712" s="31"/>
      <c r="E712" s="12">
        <v>2</v>
      </c>
      <c r="F712" s="12"/>
      <c r="G712" s="12">
        <v>2</v>
      </c>
      <c r="H712" s="12"/>
      <c r="I712" s="12"/>
      <c r="J712" s="12">
        <v>0</v>
      </c>
      <c r="K712" s="12">
        <v>2</v>
      </c>
      <c r="L712" s="12"/>
      <c r="M712" s="12"/>
      <c r="N712" s="12">
        <v>0</v>
      </c>
      <c r="O712" s="32"/>
      <c r="P712" s="32"/>
    </row>
    <row r="713" spans="1:16" ht="18.600000000000001">
      <c r="A713" s="18" t="s">
        <v>11</v>
      </c>
      <c r="B713" s="48"/>
      <c r="C713" s="30" t="s">
        <v>44</v>
      </c>
      <c r="D713" s="31"/>
      <c r="E713" s="12">
        <v>2</v>
      </c>
      <c r="F713" s="12"/>
      <c r="G713" s="12">
        <v>2</v>
      </c>
      <c r="H713" s="12">
        <v>55</v>
      </c>
      <c r="I713" s="12"/>
      <c r="J713" s="12">
        <v>55</v>
      </c>
      <c r="K713" s="12">
        <v>57</v>
      </c>
      <c r="L713" s="12">
        <v>201</v>
      </c>
      <c r="M713" s="12"/>
      <c r="N713" s="12">
        <v>201</v>
      </c>
      <c r="O713" s="32">
        <v>3654.545454545455</v>
      </c>
      <c r="P713" s="32"/>
    </row>
    <row r="714" spans="1:16" ht="18.600000000000001">
      <c r="A714" s="18" t="s">
        <v>11</v>
      </c>
      <c r="B714" s="48"/>
      <c r="C714" s="30" t="s">
        <v>45</v>
      </c>
      <c r="D714" s="31"/>
      <c r="E714" s="12">
        <v>0</v>
      </c>
      <c r="F714" s="12"/>
      <c r="G714" s="12">
        <v>0</v>
      </c>
      <c r="H714" s="12">
        <v>3</v>
      </c>
      <c r="I714" s="12"/>
      <c r="J714" s="12">
        <v>3</v>
      </c>
      <c r="K714" s="12">
        <v>3</v>
      </c>
      <c r="L714" s="12">
        <v>0</v>
      </c>
      <c r="M714" s="12"/>
      <c r="N714" s="12">
        <v>0</v>
      </c>
      <c r="O714" s="32">
        <v>0</v>
      </c>
      <c r="P714" s="32"/>
    </row>
    <row r="715" spans="1:16" ht="18.600000000000001">
      <c r="A715" s="18" t="s">
        <v>11</v>
      </c>
      <c r="B715" s="48"/>
      <c r="C715" s="30" t="s">
        <v>46</v>
      </c>
      <c r="D715" s="31"/>
      <c r="E715" s="12">
        <v>2</v>
      </c>
      <c r="F715" s="12"/>
      <c r="G715" s="12">
        <v>2</v>
      </c>
      <c r="H715" s="12">
        <v>76</v>
      </c>
      <c r="I715" s="12"/>
      <c r="J715" s="12">
        <v>76</v>
      </c>
      <c r="K715" s="12">
        <v>78</v>
      </c>
      <c r="L715" s="12">
        <v>137</v>
      </c>
      <c r="M715" s="12"/>
      <c r="N715" s="12">
        <v>137</v>
      </c>
      <c r="O715" s="32">
        <v>1802.6315789473683</v>
      </c>
      <c r="P715" s="32"/>
    </row>
    <row r="716" spans="1:16" ht="18.600000000000001">
      <c r="A716" s="18" t="s">
        <v>11</v>
      </c>
      <c r="B716" s="48"/>
      <c r="C716" s="30" t="s">
        <v>47</v>
      </c>
      <c r="D716" s="31"/>
      <c r="E716" s="12">
        <v>0</v>
      </c>
      <c r="F716" s="12"/>
      <c r="G716" s="12">
        <v>0</v>
      </c>
      <c r="H716" s="12">
        <v>2</v>
      </c>
      <c r="I716" s="12"/>
      <c r="J716" s="12">
        <v>2</v>
      </c>
      <c r="K716" s="12">
        <v>2</v>
      </c>
      <c r="L716" s="12">
        <v>40</v>
      </c>
      <c r="M716" s="12"/>
      <c r="N716" s="12">
        <v>40</v>
      </c>
      <c r="O716" s="32">
        <v>20000</v>
      </c>
      <c r="P716" s="32"/>
    </row>
    <row r="717" spans="1:16" ht="18.600000000000001">
      <c r="A717" s="18" t="s">
        <v>11</v>
      </c>
      <c r="B717" s="49"/>
      <c r="C717" s="27" t="s">
        <v>48</v>
      </c>
      <c r="D717" s="27"/>
      <c r="E717" s="12">
        <v>11</v>
      </c>
      <c r="F717" s="12">
        <v>0</v>
      </c>
      <c r="G717" s="12">
        <v>11</v>
      </c>
      <c r="H717" s="12">
        <v>311</v>
      </c>
      <c r="I717" s="12">
        <v>0</v>
      </c>
      <c r="J717" s="12">
        <v>311</v>
      </c>
      <c r="K717" s="12">
        <v>322</v>
      </c>
      <c r="L717" s="12">
        <v>748</v>
      </c>
      <c r="M717" s="12">
        <v>0</v>
      </c>
      <c r="N717" s="12">
        <v>748</v>
      </c>
      <c r="O717" s="32">
        <v>2405.144694533762</v>
      </c>
      <c r="P717" s="32"/>
    </row>
    <row r="718" spans="1:16" ht="18.600000000000001">
      <c r="A718" s="18" t="s">
        <v>11</v>
      </c>
      <c r="B718" s="50" t="s">
        <v>49</v>
      </c>
      <c r="C718" s="27" t="s">
        <v>50</v>
      </c>
      <c r="D718" s="28"/>
      <c r="E718" s="12">
        <v>10</v>
      </c>
      <c r="F718" s="12"/>
      <c r="G718" s="12">
        <v>10</v>
      </c>
      <c r="H718" s="12">
        <v>625</v>
      </c>
      <c r="I718" s="12"/>
      <c r="J718" s="12">
        <v>625</v>
      </c>
      <c r="K718" s="12">
        <v>635</v>
      </c>
      <c r="L718" s="12">
        <v>3460</v>
      </c>
      <c r="M718" s="12"/>
      <c r="N718" s="12">
        <v>3460</v>
      </c>
      <c r="O718" s="32">
        <v>5536</v>
      </c>
      <c r="P718" s="32"/>
    </row>
    <row r="719" spans="1:16" ht="18.600000000000001">
      <c r="A719" s="18" t="s">
        <v>11</v>
      </c>
      <c r="B719" s="51" t="s">
        <v>49</v>
      </c>
      <c r="C719" s="27" t="s">
        <v>51</v>
      </c>
      <c r="D719" s="28"/>
      <c r="E719" s="12"/>
      <c r="F719" s="12"/>
      <c r="G719" s="12">
        <v>0</v>
      </c>
      <c r="H719" s="12"/>
      <c r="I719" s="12"/>
      <c r="J719" s="12">
        <v>0</v>
      </c>
      <c r="K719" s="12">
        <v>0</v>
      </c>
      <c r="L719" s="12"/>
      <c r="M719" s="12"/>
      <c r="N719" s="12">
        <v>0</v>
      </c>
      <c r="O719" s="32"/>
      <c r="P719" s="32"/>
    </row>
    <row r="720" spans="1:16" ht="18.600000000000001">
      <c r="A720" s="18" t="s">
        <v>11</v>
      </c>
      <c r="B720" s="52"/>
      <c r="C720" s="8" t="s">
        <v>52</v>
      </c>
      <c r="D720" s="28"/>
      <c r="E720" s="12">
        <v>10</v>
      </c>
      <c r="F720" s="12">
        <v>0</v>
      </c>
      <c r="G720" s="12">
        <v>10</v>
      </c>
      <c r="H720" s="12">
        <v>625</v>
      </c>
      <c r="I720" s="12">
        <v>0</v>
      </c>
      <c r="J720" s="12">
        <v>625</v>
      </c>
      <c r="K720" s="12">
        <v>635</v>
      </c>
      <c r="L720" s="12">
        <v>3460</v>
      </c>
      <c r="M720" s="12">
        <v>0</v>
      </c>
      <c r="N720" s="12">
        <v>3460</v>
      </c>
      <c r="O720" s="32">
        <v>5536</v>
      </c>
      <c r="P720" s="32"/>
    </row>
    <row r="721" spans="1:16" ht="18.600000000000001">
      <c r="A721" s="18" t="s">
        <v>11</v>
      </c>
      <c r="B721" s="47" t="s">
        <v>53</v>
      </c>
      <c r="C721" s="27" t="s">
        <v>54</v>
      </c>
      <c r="D721" s="28"/>
      <c r="E721" s="12">
        <v>3</v>
      </c>
      <c r="F721" s="12"/>
      <c r="G721" s="12">
        <v>3</v>
      </c>
      <c r="H721" s="12">
        <v>85</v>
      </c>
      <c r="I721" s="12"/>
      <c r="J721" s="12">
        <v>85</v>
      </c>
      <c r="K721" s="12">
        <v>88</v>
      </c>
      <c r="L721" s="12">
        <v>20</v>
      </c>
      <c r="M721" s="12"/>
      <c r="N721" s="12">
        <v>20</v>
      </c>
      <c r="O721" s="32">
        <v>235.29411764705881</v>
      </c>
      <c r="P721" s="32"/>
    </row>
    <row r="722" spans="1:16" ht="18.600000000000001">
      <c r="A722" s="18" t="s">
        <v>11</v>
      </c>
      <c r="B722" s="48"/>
      <c r="C722" s="27" t="s">
        <v>55</v>
      </c>
      <c r="D722" s="28"/>
      <c r="E722" s="12">
        <v>3</v>
      </c>
      <c r="F722" s="12"/>
      <c r="G722" s="12">
        <v>3</v>
      </c>
      <c r="H722" s="12">
        <v>107</v>
      </c>
      <c r="I722" s="12"/>
      <c r="J722" s="12">
        <v>107</v>
      </c>
      <c r="K722" s="12">
        <v>110</v>
      </c>
      <c r="L722" s="12">
        <v>77</v>
      </c>
      <c r="M722" s="12"/>
      <c r="N722" s="12">
        <v>77</v>
      </c>
      <c r="O722" s="32">
        <v>719.62616822429902</v>
      </c>
      <c r="P722" s="32"/>
    </row>
    <row r="723" spans="1:16" ht="18.600000000000001">
      <c r="A723" s="18" t="s">
        <v>11</v>
      </c>
      <c r="B723" s="48"/>
      <c r="C723" s="27" t="s">
        <v>56</v>
      </c>
      <c r="D723" s="28"/>
      <c r="E723" s="12">
        <v>3</v>
      </c>
      <c r="F723" s="12"/>
      <c r="G723" s="12">
        <v>3</v>
      </c>
      <c r="H723" s="12">
        <v>202</v>
      </c>
      <c r="I723" s="12"/>
      <c r="J723" s="12">
        <v>202</v>
      </c>
      <c r="K723" s="12">
        <v>205</v>
      </c>
      <c r="L723" s="12">
        <v>170</v>
      </c>
      <c r="M723" s="12"/>
      <c r="N723" s="12">
        <v>170</v>
      </c>
      <c r="O723" s="32">
        <v>841.58415841584156</v>
      </c>
      <c r="P723" s="32"/>
    </row>
    <row r="724" spans="1:16" ht="18.600000000000001">
      <c r="A724" s="18" t="s">
        <v>11</v>
      </c>
      <c r="B724" s="48"/>
      <c r="C724" s="27" t="s">
        <v>57</v>
      </c>
      <c r="D724" s="28"/>
      <c r="E724" s="12"/>
      <c r="F724" s="12"/>
      <c r="G724" s="12">
        <v>0</v>
      </c>
      <c r="H724" s="12"/>
      <c r="I724" s="12"/>
      <c r="J724" s="12">
        <v>0</v>
      </c>
      <c r="K724" s="12">
        <v>0</v>
      </c>
      <c r="L724" s="12"/>
      <c r="M724" s="12"/>
      <c r="N724" s="12">
        <v>0</v>
      </c>
      <c r="O724" s="32"/>
      <c r="P724" s="32"/>
    </row>
    <row r="725" spans="1:16" ht="18.600000000000001">
      <c r="A725" s="18" t="s">
        <v>11</v>
      </c>
      <c r="B725" s="49"/>
      <c r="C725" s="27" t="s">
        <v>58</v>
      </c>
      <c r="D725" s="28"/>
      <c r="E725" s="12">
        <v>9</v>
      </c>
      <c r="F725" s="12">
        <v>0</v>
      </c>
      <c r="G725" s="12">
        <v>9</v>
      </c>
      <c r="H725" s="12">
        <v>394</v>
      </c>
      <c r="I725" s="12">
        <v>0</v>
      </c>
      <c r="J725" s="12">
        <v>394</v>
      </c>
      <c r="K725" s="12">
        <v>403</v>
      </c>
      <c r="L725" s="12">
        <v>267</v>
      </c>
      <c r="M725" s="12">
        <v>0</v>
      </c>
      <c r="N725" s="12">
        <v>267</v>
      </c>
      <c r="O725" s="32">
        <v>677.6649746192893</v>
      </c>
      <c r="P725" s="32"/>
    </row>
    <row r="726" spans="1:16" ht="18.600000000000001">
      <c r="A726" s="18" t="s">
        <v>11</v>
      </c>
      <c r="B726" s="50" t="s">
        <v>89</v>
      </c>
      <c r="C726" s="27" t="s">
        <v>59</v>
      </c>
      <c r="D726" s="28"/>
      <c r="E726" s="12"/>
      <c r="F726" s="12"/>
      <c r="G726" s="12">
        <v>0</v>
      </c>
      <c r="H726" s="12"/>
      <c r="I726" s="12"/>
      <c r="J726" s="12">
        <v>0</v>
      </c>
      <c r="K726" s="12">
        <v>0</v>
      </c>
      <c r="L726" s="12"/>
      <c r="M726" s="12"/>
      <c r="N726" s="12">
        <v>0</v>
      </c>
      <c r="O726" s="32"/>
      <c r="P726" s="32"/>
    </row>
    <row r="727" spans="1:16" ht="18.600000000000001">
      <c r="A727" s="18" t="s">
        <v>11</v>
      </c>
      <c r="B727" s="51"/>
      <c r="C727" s="27" t="s">
        <v>60</v>
      </c>
      <c r="D727" s="28"/>
      <c r="E727" s="12"/>
      <c r="F727" s="12"/>
      <c r="G727" s="12">
        <v>0</v>
      </c>
      <c r="H727" s="12"/>
      <c r="I727" s="12"/>
      <c r="J727" s="12">
        <v>0</v>
      </c>
      <c r="K727" s="12">
        <v>0</v>
      </c>
      <c r="L727" s="12"/>
      <c r="M727" s="12"/>
      <c r="N727" s="12">
        <v>0</v>
      </c>
      <c r="O727" s="32"/>
      <c r="P727" s="32"/>
    </row>
    <row r="728" spans="1:16" ht="18.600000000000001">
      <c r="A728" s="18" t="s">
        <v>11</v>
      </c>
      <c r="B728" s="52"/>
      <c r="C728" s="27" t="s">
        <v>61</v>
      </c>
      <c r="D728" s="28"/>
      <c r="E728" s="12">
        <v>0</v>
      </c>
      <c r="F728" s="12">
        <v>0</v>
      </c>
      <c r="G728" s="12">
        <v>0</v>
      </c>
      <c r="H728" s="12">
        <v>0</v>
      </c>
      <c r="I728" s="12">
        <v>0</v>
      </c>
      <c r="J728" s="12">
        <v>0</v>
      </c>
      <c r="K728" s="12">
        <v>0</v>
      </c>
      <c r="L728" s="12">
        <v>0</v>
      </c>
      <c r="M728" s="12">
        <v>0</v>
      </c>
      <c r="N728" s="12">
        <v>0</v>
      </c>
      <c r="O728" s="32"/>
      <c r="P728" s="32"/>
    </row>
    <row r="729" spans="1:16" ht="18.600000000000001">
      <c r="A729" s="18" t="s">
        <v>11</v>
      </c>
      <c r="B729" s="53" t="s">
        <v>62</v>
      </c>
      <c r="C729" s="27" t="s">
        <v>63</v>
      </c>
      <c r="D729" s="28"/>
      <c r="E729" s="12"/>
      <c r="F729" s="12"/>
      <c r="G729" s="12">
        <v>0</v>
      </c>
      <c r="H729" s="12"/>
      <c r="I729" s="12"/>
      <c r="J729" s="12">
        <v>0</v>
      </c>
      <c r="K729" s="12">
        <v>0</v>
      </c>
      <c r="L729" s="12"/>
      <c r="M729" s="12"/>
      <c r="N729" s="12">
        <v>0</v>
      </c>
      <c r="O729" s="32"/>
      <c r="P729" s="32"/>
    </row>
    <row r="730" spans="1:16" ht="18.600000000000001">
      <c r="A730" s="18" t="s">
        <v>11</v>
      </c>
      <c r="B730" s="54"/>
      <c r="C730" s="27" t="s">
        <v>64</v>
      </c>
      <c r="D730" s="28"/>
      <c r="E730" s="12">
        <v>65</v>
      </c>
      <c r="F730" s="12"/>
      <c r="G730" s="12">
        <v>65</v>
      </c>
      <c r="H730" s="12">
        <v>1326</v>
      </c>
      <c r="I730" s="12"/>
      <c r="J730" s="12">
        <v>1326</v>
      </c>
      <c r="K730" s="12">
        <v>1391</v>
      </c>
      <c r="L730" s="12">
        <v>20520</v>
      </c>
      <c r="M730" s="12"/>
      <c r="N730" s="12">
        <v>20520</v>
      </c>
      <c r="O730" s="32">
        <v>15475.113122171946</v>
      </c>
      <c r="P730" s="32"/>
    </row>
    <row r="731" spans="1:16" ht="18.600000000000001">
      <c r="A731" s="18" t="s">
        <v>11</v>
      </c>
      <c r="B731" s="54"/>
      <c r="C731" s="27" t="s">
        <v>65</v>
      </c>
      <c r="D731" s="28"/>
      <c r="E731" s="12"/>
      <c r="F731" s="12"/>
      <c r="G731" s="12">
        <v>0</v>
      </c>
      <c r="H731" s="12"/>
      <c r="I731" s="12"/>
      <c r="J731" s="12">
        <v>0</v>
      </c>
      <c r="K731" s="12">
        <v>0</v>
      </c>
      <c r="L731" s="12"/>
      <c r="M731" s="12"/>
      <c r="N731" s="12">
        <v>0</v>
      </c>
      <c r="O731" s="32"/>
      <c r="P731" s="32"/>
    </row>
    <row r="732" spans="1:16" ht="18.600000000000001">
      <c r="A732" s="18" t="s">
        <v>11</v>
      </c>
      <c r="B732" s="54"/>
      <c r="C732" s="27" t="s">
        <v>66</v>
      </c>
      <c r="D732" s="28"/>
      <c r="E732" s="12"/>
      <c r="F732" s="12"/>
      <c r="G732" s="12">
        <v>0</v>
      </c>
      <c r="H732" s="12"/>
      <c r="I732" s="12"/>
      <c r="J732" s="12">
        <v>0</v>
      </c>
      <c r="K732" s="12">
        <v>0</v>
      </c>
      <c r="L732" s="12"/>
      <c r="M732" s="12"/>
      <c r="N732" s="12">
        <v>0</v>
      </c>
      <c r="O732" s="32"/>
      <c r="P732" s="32"/>
    </row>
    <row r="733" spans="1:16" ht="18.600000000000001">
      <c r="A733" s="18" t="s">
        <v>11</v>
      </c>
      <c r="B733" s="54"/>
      <c r="C733" s="27" t="s">
        <v>67</v>
      </c>
      <c r="D733" s="28"/>
      <c r="E733" s="12">
        <v>1</v>
      </c>
      <c r="F733" s="12"/>
      <c r="G733" s="12">
        <v>1</v>
      </c>
      <c r="H733" s="12">
        <v>3</v>
      </c>
      <c r="I733" s="12"/>
      <c r="J733" s="12">
        <v>3</v>
      </c>
      <c r="K733" s="12">
        <v>4</v>
      </c>
      <c r="L733" s="12">
        <v>1</v>
      </c>
      <c r="M733" s="12"/>
      <c r="N733" s="12">
        <v>1</v>
      </c>
      <c r="O733" s="32">
        <v>333.33333333333331</v>
      </c>
      <c r="P733" s="32"/>
    </row>
    <row r="734" spans="1:16" ht="18.600000000000001">
      <c r="A734" s="18" t="s">
        <v>11</v>
      </c>
      <c r="B734" s="55"/>
      <c r="C734" s="27" t="s">
        <v>68</v>
      </c>
      <c r="D734" s="28"/>
      <c r="E734" s="12">
        <v>66</v>
      </c>
      <c r="F734" s="12">
        <v>0</v>
      </c>
      <c r="G734" s="12">
        <v>66</v>
      </c>
      <c r="H734" s="12">
        <v>1329</v>
      </c>
      <c r="I734" s="12">
        <v>0</v>
      </c>
      <c r="J734" s="12">
        <v>1329</v>
      </c>
      <c r="K734" s="12">
        <v>1395</v>
      </c>
      <c r="L734" s="12">
        <v>20521</v>
      </c>
      <c r="M734" s="12">
        <v>0</v>
      </c>
      <c r="N734" s="12">
        <v>20521</v>
      </c>
      <c r="O734" s="32">
        <v>15440.933032355155</v>
      </c>
      <c r="P734" s="32"/>
    </row>
    <row r="735" spans="1:16" ht="18.600000000000001">
      <c r="A735" s="18" t="s">
        <v>11</v>
      </c>
      <c r="B735" s="54" t="s">
        <v>69</v>
      </c>
      <c r="C735" s="53" t="s">
        <v>70</v>
      </c>
      <c r="D735" s="1" t="s">
        <v>71</v>
      </c>
      <c r="E735" s="12"/>
      <c r="F735" s="12"/>
      <c r="G735" s="12">
        <v>0</v>
      </c>
      <c r="H735" s="12">
        <v>1</v>
      </c>
      <c r="I735" s="12"/>
      <c r="J735" s="12">
        <v>1</v>
      </c>
      <c r="K735" s="12">
        <v>1</v>
      </c>
      <c r="L735" s="12">
        <v>250</v>
      </c>
      <c r="M735" s="12"/>
      <c r="N735" s="12">
        <v>250</v>
      </c>
      <c r="O735" s="32">
        <v>250000</v>
      </c>
      <c r="P735" s="32"/>
    </row>
    <row r="736" spans="1:16" ht="18.600000000000001">
      <c r="A736" s="18" t="s">
        <v>11</v>
      </c>
      <c r="B736" s="54"/>
      <c r="C736" s="54"/>
      <c r="D736" s="1" t="s">
        <v>22</v>
      </c>
      <c r="E736" s="12"/>
      <c r="F736" s="12"/>
      <c r="G736" s="12">
        <v>0</v>
      </c>
      <c r="H736" s="12">
        <v>2</v>
      </c>
      <c r="I736" s="12"/>
      <c r="J736" s="12">
        <v>2</v>
      </c>
      <c r="K736" s="12">
        <v>2</v>
      </c>
      <c r="L736" s="12">
        <v>340</v>
      </c>
      <c r="M736" s="12"/>
      <c r="N736" s="12">
        <v>340</v>
      </c>
      <c r="O736" s="32">
        <v>170000</v>
      </c>
      <c r="P736" s="32"/>
    </row>
    <row r="737" spans="1:16" ht="18.600000000000001">
      <c r="A737" s="18" t="s">
        <v>11</v>
      </c>
      <c r="B737" s="54"/>
      <c r="C737" s="54"/>
      <c r="D737" s="1" t="s">
        <v>23</v>
      </c>
      <c r="E737" s="12"/>
      <c r="F737" s="12"/>
      <c r="G737" s="12">
        <v>0</v>
      </c>
      <c r="H737" s="12">
        <v>56</v>
      </c>
      <c r="I737" s="12"/>
      <c r="J737" s="12">
        <v>56</v>
      </c>
      <c r="K737" s="12">
        <v>56</v>
      </c>
      <c r="L737" s="12">
        <v>6720</v>
      </c>
      <c r="M737" s="12"/>
      <c r="N737" s="12">
        <v>6720</v>
      </c>
      <c r="O737" s="32">
        <v>120000</v>
      </c>
      <c r="P737" s="32"/>
    </row>
    <row r="738" spans="1:16" ht="18.600000000000001">
      <c r="A738" s="18" t="s">
        <v>11</v>
      </c>
      <c r="B738" s="54"/>
      <c r="C738" s="54"/>
      <c r="D738" s="1" t="s">
        <v>24</v>
      </c>
      <c r="E738" s="12"/>
      <c r="F738" s="12"/>
      <c r="G738" s="12">
        <v>0</v>
      </c>
      <c r="H738" s="12">
        <v>7</v>
      </c>
      <c r="I738" s="12"/>
      <c r="J738" s="12">
        <v>7</v>
      </c>
      <c r="K738" s="12">
        <v>7</v>
      </c>
      <c r="L738" s="12">
        <v>1540</v>
      </c>
      <c r="M738" s="12"/>
      <c r="N738" s="12">
        <v>1540</v>
      </c>
      <c r="O738" s="32">
        <v>220000</v>
      </c>
      <c r="P738" s="32"/>
    </row>
    <row r="739" spans="1:16" ht="18.600000000000001">
      <c r="A739" s="18" t="s">
        <v>11</v>
      </c>
      <c r="B739" s="54"/>
      <c r="C739" s="54"/>
      <c r="D739" s="1" t="s">
        <v>25</v>
      </c>
      <c r="E739" s="12"/>
      <c r="F739" s="12"/>
      <c r="G739" s="12">
        <v>0</v>
      </c>
      <c r="H739" s="12"/>
      <c r="I739" s="12"/>
      <c r="J739" s="12">
        <v>0</v>
      </c>
      <c r="K739" s="12">
        <v>0</v>
      </c>
      <c r="L739" s="12"/>
      <c r="M739" s="12"/>
      <c r="N739" s="12">
        <v>0</v>
      </c>
      <c r="O739" s="32"/>
      <c r="P739" s="32"/>
    </row>
    <row r="740" spans="1:16" ht="18.600000000000001">
      <c r="A740" s="18" t="s">
        <v>11</v>
      </c>
      <c r="B740" s="54"/>
      <c r="C740" s="55"/>
      <c r="D740" s="9" t="s">
        <v>72</v>
      </c>
      <c r="E740" s="12">
        <v>0</v>
      </c>
      <c r="F740" s="12">
        <v>0</v>
      </c>
      <c r="G740" s="12">
        <v>0</v>
      </c>
      <c r="H740" s="12">
        <v>66</v>
      </c>
      <c r="I740" s="12">
        <v>0</v>
      </c>
      <c r="J740" s="12">
        <v>66</v>
      </c>
      <c r="K740" s="12">
        <v>66</v>
      </c>
      <c r="L740" s="12">
        <v>8850</v>
      </c>
      <c r="M740" s="12">
        <v>0</v>
      </c>
      <c r="N740" s="12">
        <v>8850</v>
      </c>
      <c r="O740" s="32">
        <v>134090.90909090909</v>
      </c>
      <c r="P740" s="32"/>
    </row>
    <row r="741" spans="1:16" ht="18.600000000000001">
      <c r="A741" s="18" t="s">
        <v>11</v>
      </c>
      <c r="B741" s="54"/>
      <c r="C741" s="53" t="s">
        <v>73</v>
      </c>
      <c r="D741" s="1" t="s">
        <v>21</v>
      </c>
      <c r="E741" s="12"/>
      <c r="F741" s="12"/>
      <c r="G741" s="12">
        <v>0</v>
      </c>
      <c r="H741" s="12"/>
      <c r="I741" s="12"/>
      <c r="J741" s="12">
        <v>0</v>
      </c>
      <c r="K741" s="12">
        <v>0</v>
      </c>
      <c r="L741" s="12"/>
      <c r="M741" s="12"/>
      <c r="N741" s="12">
        <v>0</v>
      </c>
      <c r="O741" s="32"/>
      <c r="P741" s="32"/>
    </row>
    <row r="742" spans="1:16" ht="18.600000000000001">
      <c r="A742" s="18" t="s">
        <v>11</v>
      </c>
      <c r="B742" s="54"/>
      <c r="C742" s="54"/>
      <c r="D742" s="1" t="s">
        <v>74</v>
      </c>
      <c r="E742" s="12"/>
      <c r="F742" s="12"/>
      <c r="G742" s="12">
        <v>0</v>
      </c>
      <c r="H742" s="12"/>
      <c r="I742" s="12"/>
      <c r="J742" s="12">
        <v>0</v>
      </c>
      <c r="K742" s="12">
        <v>0</v>
      </c>
      <c r="L742" s="12"/>
      <c r="M742" s="12"/>
      <c r="N742" s="12">
        <v>0</v>
      </c>
      <c r="O742" s="32"/>
      <c r="P742" s="32"/>
    </row>
    <row r="743" spans="1:16" ht="18.600000000000001">
      <c r="A743" s="18" t="s">
        <v>11</v>
      </c>
      <c r="B743" s="54"/>
      <c r="C743" s="54"/>
      <c r="D743" s="1" t="s">
        <v>75</v>
      </c>
      <c r="E743" s="12"/>
      <c r="F743" s="12"/>
      <c r="G743" s="12">
        <v>0</v>
      </c>
      <c r="H743" s="12"/>
      <c r="I743" s="12"/>
      <c r="J743" s="12">
        <v>0</v>
      </c>
      <c r="K743" s="12">
        <v>0</v>
      </c>
      <c r="L743" s="12"/>
      <c r="M743" s="12"/>
      <c r="N743" s="12">
        <v>0</v>
      </c>
      <c r="O743" s="32"/>
      <c r="P743" s="32"/>
    </row>
    <row r="744" spans="1:16" ht="18.600000000000001">
      <c r="A744" s="18" t="s">
        <v>11</v>
      </c>
      <c r="B744" s="54"/>
      <c r="C744" s="55"/>
      <c r="D744" s="9" t="s">
        <v>76</v>
      </c>
      <c r="E744" s="12">
        <v>0</v>
      </c>
      <c r="F744" s="12">
        <v>0</v>
      </c>
      <c r="G744" s="12">
        <v>0</v>
      </c>
      <c r="H744" s="12">
        <v>0</v>
      </c>
      <c r="I744" s="12">
        <v>0</v>
      </c>
      <c r="J744" s="12">
        <v>0</v>
      </c>
      <c r="K744" s="12">
        <v>0</v>
      </c>
      <c r="L744" s="12">
        <v>0</v>
      </c>
      <c r="M744" s="12">
        <v>0</v>
      </c>
      <c r="N744" s="12">
        <v>0</v>
      </c>
      <c r="O744" s="32"/>
      <c r="P744" s="32"/>
    </row>
    <row r="745" spans="1:16" ht="18.600000000000001">
      <c r="A745" s="18" t="s">
        <v>11</v>
      </c>
      <c r="B745" s="55"/>
      <c r="C745" s="10" t="s">
        <v>77</v>
      </c>
      <c r="D745" s="10"/>
      <c r="E745" s="12">
        <v>0</v>
      </c>
      <c r="F745" s="12">
        <v>0</v>
      </c>
      <c r="G745" s="12">
        <v>0</v>
      </c>
      <c r="H745" s="12">
        <v>66</v>
      </c>
      <c r="I745" s="12">
        <v>0</v>
      </c>
      <c r="J745" s="12">
        <v>66</v>
      </c>
      <c r="K745" s="12">
        <v>66</v>
      </c>
      <c r="L745" s="12">
        <v>8850</v>
      </c>
      <c r="M745" s="12">
        <v>0</v>
      </c>
      <c r="N745" s="12">
        <v>8850</v>
      </c>
      <c r="O745" s="32">
        <v>134090.90909090909</v>
      </c>
      <c r="P745" s="32"/>
    </row>
    <row r="746" spans="1:16" ht="18.600000000000001">
      <c r="A746" s="18" t="s">
        <v>11</v>
      </c>
      <c r="B746" s="47" t="s">
        <v>78</v>
      </c>
      <c r="C746" s="1" t="s">
        <v>79</v>
      </c>
      <c r="D746" s="1"/>
      <c r="E746" s="12">
        <v>8</v>
      </c>
      <c r="F746" s="12"/>
      <c r="G746" s="12">
        <v>8</v>
      </c>
      <c r="H746" s="12">
        <v>15</v>
      </c>
      <c r="I746" s="12"/>
      <c r="J746" s="12">
        <v>15</v>
      </c>
      <c r="K746" s="12">
        <v>23</v>
      </c>
      <c r="L746" s="12">
        <v>0.06</v>
      </c>
      <c r="M746" s="12"/>
      <c r="N746" s="12">
        <v>0.06</v>
      </c>
      <c r="O746" s="3">
        <v>4</v>
      </c>
      <c r="P746" s="32"/>
    </row>
    <row r="747" spans="1:16" ht="18.600000000000001">
      <c r="A747" s="18" t="s">
        <v>11</v>
      </c>
      <c r="B747" s="48"/>
      <c r="C747" s="1" t="s">
        <v>80</v>
      </c>
      <c r="D747" s="1"/>
      <c r="E747" s="12">
        <v>3</v>
      </c>
      <c r="F747" s="12"/>
      <c r="G747" s="12">
        <v>3</v>
      </c>
      <c r="H747" s="12">
        <v>2</v>
      </c>
      <c r="I747" s="12"/>
      <c r="J747" s="12">
        <v>2</v>
      </c>
      <c r="K747" s="12">
        <v>5</v>
      </c>
      <c r="L747" s="12">
        <v>6</v>
      </c>
      <c r="M747" s="12"/>
      <c r="N747" s="12">
        <v>6</v>
      </c>
      <c r="O747" s="32">
        <v>3000</v>
      </c>
      <c r="P747" s="32"/>
    </row>
    <row r="748" spans="1:16" ht="18.600000000000001">
      <c r="A748" s="18" t="s">
        <v>11</v>
      </c>
      <c r="B748" s="48"/>
      <c r="C748" s="1" t="s">
        <v>81</v>
      </c>
      <c r="D748" s="1"/>
      <c r="E748" s="12">
        <v>5</v>
      </c>
      <c r="F748" s="12"/>
      <c r="G748" s="12">
        <v>5</v>
      </c>
      <c r="H748" s="12">
        <v>13</v>
      </c>
      <c r="I748" s="12"/>
      <c r="J748" s="12">
        <v>13</v>
      </c>
      <c r="K748" s="12">
        <v>18</v>
      </c>
      <c r="L748" s="12">
        <v>100</v>
      </c>
      <c r="M748" s="12"/>
      <c r="N748" s="12">
        <v>100</v>
      </c>
      <c r="O748" s="32">
        <v>7692.3076923076924</v>
      </c>
      <c r="P748" s="32"/>
    </row>
    <row r="749" spans="1:16" ht="18.600000000000001">
      <c r="A749" s="18" t="s">
        <v>11</v>
      </c>
      <c r="B749" s="48"/>
      <c r="C749" s="1" t="s">
        <v>82</v>
      </c>
      <c r="D749" s="1"/>
      <c r="E749" s="12"/>
      <c r="F749" s="12"/>
      <c r="G749" s="12">
        <v>0</v>
      </c>
      <c r="H749" s="12">
        <v>25</v>
      </c>
      <c r="I749" s="12"/>
      <c r="J749" s="12">
        <v>25</v>
      </c>
      <c r="K749" s="12">
        <v>25</v>
      </c>
      <c r="L749" s="12">
        <v>62</v>
      </c>
      <c r="M749" s="12"/>
      <c r="N749" s="12">
        <v>62</v>
      </c>
      <c r="O749" s="32">
        <v>2480</v>
      </c>
      <c r="P749" s="32"/>
    </row>
    <row r="750" spans="1:16" ht="18.600000000000001">
      <c r="A750" s="18" t="s">
        <v>11</v>
      </c>
      <c r="B750" s="48"/>
      <c r="C750" s="1" t="s">
        <v>83</v>
      </c>
      <c r="D750" s="1"/>
      <c r="E750" s="12"/>
      <c r="F750" s="12"/>
      <c r="G750" s="12">
        <v>0</v>
      </c>
      <c r="H750" s="12">
        <v>2</v>
      </c>
      <c r="I750" s="12"/>
      <c r="J750" s="12">
        <v>2</v>
      </c>
      <c r="K750" s="12">
        <v>2</v>
      </c>
      <c r="L750" s="12">
        <v>340</v>
      </c>
      <c r="M750" s="12"/>
      <c r="N750" s="12">
        <v>340</v>
      </c>
      <c r="O750" s="32">
        <v>170000</v>
      </c>
      <c r="P750" s="32"/>
    </row>
    <row r="751" spans="1:16" ht="18.600000000000001">
      <c r="A751" s="18" t="s">
        <v>11</v>
      </c>
      <c r="B751" s="49"/>
      <c r="C751" s="27" t="s">
        <v>84</v>
      </c>
      <c r="D751" s="28"/>
      <c r="E751" s="12">
        <v>16</v>
      </c>
      <c r="F751" s="12">
        <v>0</v>
      </c>
      <c r="G751" s="12">
        <v>16</v>
      </c>
      <c r="H751" s="12">
        <v>57</v>
      </c>
      <c r="I751" s="12">
        <v>0</v>
      </c>
      <c r="J751" s="12">
        <v>57</v>
      </c>
      <c r="K751" s="12">
        <v>73</v>
      </c>
      <c r="L751" s="12">
        <v>508.06</v>
      </c>
      <c r="M751" s="12">
        <v>0</v>
      </c>
      <c r="N751" s="12">
        <v>508.06</v>
      </c>
      <c r="O751" s="32">
        <v>8913.3333333333339</v>
      </c>
      <c r="P751" s="32"/>
    </row>
    <row r="752" spans="1:16" ht="18.600000000000001">
      <c r="A752" s="18" t="s">
        <v>11</v>
      </c>
      <c r="B752" s="64" t="s">
        <v>85</v>
      </c>
      <c r="C752" s="65"/>
      <c r="D752" s="66"/>
      <c r="E752" s="12">
        <v>136</v>
      </c>
      <c r="F752" s="12">
        <v>0</v>
      </c>
      <c r="G752" s="12">
        <v>136</v>
      </c>
      <c r="H752" s="12">
        <v>3330</v>
      </c>
      <c r="I752" s="12">
        <v>0</v>
      </c>
      <c r="J752" s="12">
        <v>3330</v>
      </c>
      <c r="K752" s="12">
        <v>3466</v>
      </c>
      <c r="L752" s="12">
        <v>44938.06</v>
      </c>
      <c r="M752" s="12">
        <v>0</v>
      </c>
      <c r="N752" s="12">
        <v>44938.06</v>
      </c>
      <c r="O752" s="32"/>
      <c r="P752" s="32"/>
    </row>
    <row r="753" spans="1:16" ht="18.600000000000001">
      <c r="A753" s="18" t="s">
        <v>12</v>
      </c>
      <c r="B753" s="57" t="s">
        <v>26</v>
      </c>
      <c r="C753" s="58"/>
      <c r="D753" s="59"/>
      <c r="E753" s="63" t="s">
        <v>27</v>
      </c>
      <c r="F753" s="63"/>
      <c r="G753" s="63"/>
      <c r="H753" s="63" t="s">
        <v>28</v>
      </c>
      <c r="I753" s="63"/>
      <c r="J753" s="63"/>
      <c r="K753" s="63" t="s">
        <v>29</v>
      </c>
      <c r="L753" s="63" t="s">
        <v>30</v>
      </c>
      <c r="M753" s="63"/>
      <c r="N753" s="63"/>
      <c r="O753" s="63" t="s">
        <v>31</v>
      </c>
      <c r="P753" s="63"/>
    </row>
    <row r="754" spans="1:16" ht="18.600000000000001">
      <c r="A754" s="18" t="s">
        <v>12</v>
      </c>
      <c r="B754" s="60"/>
      <c r="C754" s="61"/>
      <c r="D754" s="62"/>
      <c r="E754" s="32" t="s">
        <v>32</v>
      </c>
      <c r="F754" s="32" t="s">
        <v>33</v>
      </c>
      <c r="G754" s="32" t="s">
        <v>0</v>
      </c>
      <c r="H754" s="32" t="s">
        <v>32</v>
      </c>
      <c r="I754" s="32" t="s">
        <v>33</v>
      </c>
      <c r="J754" s="32" t="s">
        <v>0</v>
      </c>
      <c r="K754" s="63"/>
      <c r="L754" s="32" t="s">
        <v>32</v>
      </c>
      <c r="M754" s="32" t="s">
        <v>33</v>
      </c>
      <c r="N754" s="32" t="s">
        <v>0</v>
      </c>
      <c r="O754" s="32" t="s">
        <v>32</v>
      </c>
      <c r="P754" s="32" t="s">
        <v>33</v>
      </c>
    </row>
    <row r="755" spans="1:16" ht="18.600000000000001">
      <c r="A755" s="18" t="s">
        <v>12</v>
      </c>
      <c r="B755" s="46" t="s">
        <v>34</v>
      </c>
      <c r="C755" s="30" t="s">
        <v>100</v>
      </c>
      <c r="D755" s="31"/>
      <c r="E755" s="12">
        <v>12</v>
      </c>
      <c r="F755" s="12"/>
      <c r="G755" s="12">
        <v>12</v>
      </c>
      <c r="H755" s="12">
        <v>31</v>
      </c>
      <c r="I755" s="12"/>
      <c r="J755" s="12">
        <v>31</v>
      </c>
      <c r="K755" s="12">
        <v>43</v>
      </c>
      <c r="L755" s="12">
        <v>280</v>
      </c>
      <c r="M755" s="12"/>
      <c r="N755" s="12">
        <v>280</v>
      </c>
      <c r="O755" s="32">
        <v>9032.2580645161306</v>
      </c>
      <c r="P755" s="32" t="s">
        <v>88</v>
      </c>
    </row>
    <row r="756" spans="1:16" ht="18.600000000000001">
      <c r="A756" s="18" t="s">
        <v>12</v>
      </c>
      <c r="B756" s="46"/>
      <c r="C756" s="30" t="s">
        <v>36</v>
      </c>
      <c r="D756" s="31"/>
      <c r="E756" s="12">
        <v>2</v>
      </c>
      <c r="F756" s="12"/>
      <c r="G756" s="12">
        <v>2</v>
      </c>
      <c r="H756" s="12">
        <v>4</v>
      </c>
      <c r="I756" s="12"/>
      <c r="J756" s="12">
        <v>4</v>
      </c>
      <c r="K756" s="12">
        <v>6</v>
      </c>
      <c r="L756" s="12">
        <v>10</v>
      </c>
      <c r="M756" s="12"/>
      <c r="N756" s="12">
        <v>10</v>
      </c>
      <c r="O756" s="32">
        <v>2500</v>
      </c>
      <c r="P756" s="32" t="s">
        <v>88</v>
      </c>
    </row>
    <row r="757" spans="1:16" ht="18.600000000000001">
      <c r="A757" s="18" t="s">
        <v>12</v>
      </c>
      <c r="B757" s="46"/>
      <c r="C757" s="30" t="s">
        <v>37</v>
      </c>
      <c r="D757" s="31"/>
      <c r="E757" s="12">
        <v>7</v>
      </c>
      <c r="F757" s="12"/>
      <c r="G757" s="12">
        <v>7</v>
      </c>
      <c r="H757" s="12">
        <v>16</v>
      </c>
      <c r="I757" s="12"/>
      <c r="J757" s="12">
        <v>16</v>
      </c>
      <c r="K757" s="12">
        <v>23</v>
      </c>
      <c r="L757" s="12">
        <v>65</v>
      </c>
      <c r="M757" s="12"/>
      <c r="N757" s="12">
        <v>65</v>
      </c>
      <c r="O757" s="32">
        <v>4062.5</v>
      </c>
      <c r="P757" s="32" t="s">
        <v>88</v>
      </c>
    </row>
    <row r="758" spans="1:16" ht="18.600000000000001">
      <c r="A758" s="18" t="s">
        <v>12</v>
      </c>
      <c r="B758" s="46"/>
      <c r="C758" s="30" t="s">
        <v>38</v>
      </c>
      <c r="D758" s="31"/>
      <c r="E758" s="12">
        <v>21</v>
      </c>
      <c r="F758" s="12">
        <v>0</v>
      </c>
      <c r="G758" s="12">
        <v>21</v>
      </c>
      <c r="H758" s="12">
        <v>51</v>
      </c>
      <c r="I758" s="12">
        <v>0</v>
      </c>
      <c r="J758" s="12">
        <v>51</v>
      </c>
      <c r="K758" s="12">
        <v>72</v>
      </c>
      <c r="L758" s="12">
        <v>355</v>
      </c>
      <c r="M758" s="12">
        <v>0</v>
      </c>
      <c r="N758" s="12">
        <v>355</v>
      </c>
      <c r="O758" s="32">
        <v>6960.7843137254904</v>
      </c>
      <c r="P758" s="32" t="s">
        <v>88</v>
      </c>
    </row>
    <row r="759" spans="1:16" ht="18.600000000000001">
      <c r="A759" s="18" t="s">
        <v>12</v>
      </c>
      <c r="B759" s="47" t="s">
        <v>39</v>
      </c>
      <c r="C759" s="27" t="s">
        <v>40</v>
      </c>
      <c r="D759" s="28"/>
      <c r="E759" s="12">
        <v>0</v>
      </c>
      <c r="F759" s="12"/>
      <c r="G759" s="12">
        <v>0</v>
      </c>
      <c r="H759" s="12">
        <v>8</v>
      </c>
      <c r="I759" s="12"/>
      <c r="J759" s="12">
        <v>8</v>
      </c>
      <c r="K759" s="12">
        <v>8</v>
      </c>
      <c r="L759" s="12">
        <v>24</v>
      </c>
      <c r="M759" s="12"/>
      <c r="N759" s="12">
        <v>24</v>
      </c>
      <c r="O759" s="32">
        <v>3000</v>
      </c>
      <c r="P759" s="32" t="s">
        <v>88</v>
      </c>
    </row>
    <row r="760" spans="1:16" ht="18.600000000000001">
      <c r="A760" s="18" t="s">
        <v>12</v>
      </c>
      <c r="B760" s="48" t="s">
        <v>39</v>
      </c>
      <c r="C760" s="30" t="s">
        <v>41</v>
      </c>
      <c r="D760" s="31"/>
      <c r="E760" s="12">
        <v>2</v>
      </c>
      <c r="F760" s="12"/>
      <c r="G760" s="12">
        <v>2</v>
      </c>
      <c r="H760" s="12">
        <v>12</v>
      </c>
      <c r="I760" s="12"/>
      <c r="J760" s="12">
        <v>12</v>
      </c>
      <c r="K760" s="12">
        <v>14</v>
      </c>
      <c r="L760" s="12">
        <v>0</v>
      </c>
      <c r="M760" s="12"/>
      <c r="N760" s="12">
        <v>0</v>
      </c>
      <c r="O760" s="32">
        <v>0</v>
      </c>
      <c r="P760" s="32" t="s">
        <v>88</v>
      </c>
    </row>
    <row r="761" spans="1:16" ht="18.600000000000001">
      <c r="A761" s="18" t="s">
        <v>12</v>
      </c>
      <c r="B761" s="48"/>
      <c r="C761" s="30" t="s">
        <v>42</v>
      </c>
      <c r="D761" s="31"/>
      <c r="E761" s="12">
        <v>0</v>
      </c>
      <c r="F761" s="12"/>
      <c r="G761" s="12">
        <v>0</v>
      </c>
      <c r="H761" s="12">
        <v>8</v>
      </c>
      <c r="I761" s="12"/>
      <c r="J761" s="12">
        <v>8</v>
      </c>
      <c r="K761" s="12">
        <v>8</v>
      </c>
      <c r="L761" s="12">
        <v>0</v>
      </c>
      <c r="M761" s="12"/>
      <c r="N761" s="12">
        <v>0</v>
      </c>
      <c r="O761" s="32">
        <v>0</v>
      </c>
      <c r="P761" s="32" t="s">
        <v>88</v>
      </c>
    </row>
    <row r="762" spans="1:16" ht="18.600000000000001">
      <c r="A762" s="18" t="s">
        <v>12</v>
      </c>
      <c r="B762" s="48"/>
      <c r="C762" s="30" t="s">
        <v>43</v>
      </c>
      <c r="D762" s="31"/>
      <c r="E762" s="12">
        <v>4</v>
      </c>
      <c r="F762" s="12"/>
      <c r="G762" s="12">
        <v>4</v>
      </c>
      <c r="H762" s="12">
        <v>1</v>
      </c>
      <c r="I762" s="12"/>
      <c r="J762" s="12">
        <v>1</v>
      </c>
      <c r="K762" s="12">
        <v>5</v>
      </c>
      <c r="L762" s="12">
        <v>35</v>
      </c>
      <c r="M762" s="12"/>
      <c r="N762" s="12">
        <v>35</v>
      </c>
      <c r="O762" s="32">
        <v>35000</v>
      </c>
      <c r="P762" s="32" t="s">
        <v>88</v>
      </c>
    </row>
    <row r="763" spans="1:16" ht="18.600000000000001">
      <c r="A763" s="18" t="s">
        <v>12</v>
      </c>
      <c r="B763" s="48"/>
      <c r="C763" s="30" t="s">
        <v>44</v>
      </c>
      <c r="D763" s="31"/>
      <c r="E763" s="12">
        <v>7</v>
      </c>
      <c r="F763" s="12"/>
      <c r="G763" s="12">
        <v>7</v>
      </c>
      <c r="H763" s="12">
        <v>16</v>
      </c>
      <c r="I763" s="12"/>
      <c r="J763" s="12">
        <v>16</v>
      </c>
      <c r="K763" s="12">
        <v>23</v>
      </c>
      <c r="L763" s="12">
        <v>120</v>
      </c>
      <c r="M763" s="12"/>
      <c r="N763" s="12">
        <v>120</v>
      </c>
      <c r="O763" s="32">
        <v>7500</v>
      </c>
      <c r="P763" s="32" t="s">
        <v>88</v>
      </c>
    </row>
    <row r="764" spans="1:16" ht="18.600000000000001">
      <c r="A764" s="18" t="s">
        <v>12</v>
      </c>
      <c r="B764" s="48"/>
      <c r="C764" s="30" t="s">
        <v>45</v>
      </c>
      <c r="D764" s="31"/>
      <c r="E764" s="12"/>
      <c r="F764" s="12"/>
      <c r="G764" s="12">
        <v>0</v>
      </c>
      <c r="H764" s="12"/>
      <c r="I764" s="12"/>
      <c r="J764" s="12">
        <v>0</v>
      </c>
      <c r="K764" s="12">
        <v>0</v>
      </c>
      <c r="L764" s="12"/>
      <c r="M764" s="12"/>
      <c r="N764" s="12">
        <v>0</v>
      </c>
      <c r="O764" s="32"/>
      <c r="P764" s="32" t="s">
        <v>88</v>
      </c>
    </row>
    <row r="765" spans="1:16" ht="18.600000000000001">
      <c r="A765" s="18" t="s">
        <v>12</v>
      </c>
      <c r="B765" s="48"/>
      <c r="C765" s="30" t="s">
        <v>46</v>
      </c>
      <c r="D765" s="31"/>
      <c r="E765" s="12">
        <v>5</v>
      </c>
      <c r="F765" s="12"/>
      <c r="G765" s="12">
        <v>5</v>
      </c>
      <c r="H765" s="12">
        <v>36</v>
      </c>
      <c r="I765" s="12"/>
      <c r="J765" s="12">
        <v>36</v>
      </c>
      <c r="K765" s="12">
        <v>41</v>
      </c>
      <c r="L765" s="12">
        <v>325</v>
      </c>
      <c r="M765" s="12"/>
      <c r="N765" s="12">
        <v>325</v>
      </c>
      <c r="O765" s="32">
        <v>9027.7777777777792</v>
      </c>
      <c r="P765" s="32" t="s">
        <v>88</v>
      </c>
    </row>
    <row r="766" spans="1:16" ht="18.600000000000001">
      <c r="A766" s="18" t="s">
        <v>12</v>
      </c>
      <c r="B766" s="48"/>
      <c r="C766" s="30" t="s">
        <v>47</v>
      </c>
      <c r="D766" s="31"/>
      <c r="E766" s="12"/>
      <c r="F766" s="12"/>
      <c r="G766" s="12">
        <v>0</v>
      </c>
      <c r="H766" s="12">
        <v>2</v>
      </c>
      <c r="I766" s="12"/>
      <c r="J766" s="12">
        <v>2</v>
      </c>
      <c r="K766" s="12">
        <v>2</v>
      </c>
      <c r="L766" s="12">
        <v>14</v>
      </c>
      <c r="M766" s="12"/>
      <c r="N766" s="12">
        <v>14</v>
      </c>
      <c r="O766" s="32">
        <v>7000</v>
      </c>
      <c r="P766" s="32" t="s">
        <v>88</v>
      </c>
    </row>
    <row r="767" spans="1:16" ht="18.600000000000001">
      <c r="A767" s="18" t="s">
        <v>12</v>
      </c>
      <c r="B767" s="49"/>
      <c r="C767" s="27" t="s">
        <v>48</v>
      </c>
      <c r="D767" s="27"/>
      <c r="E767" s="12">
        <v>18</v>
      </c>
      <c r="F767" s="12">
        <v>0</v>
      </c>
      <c r="G767" s="12">
        <v>18</v>
      </c>
      <c r="H767" s="12">
        <v>83</v>
      </c>
      <c r="I767" s="12">
        <v>0</v>
      </c>
      <c r="J767" s="12">
        <v>83</v>
      </c>
      <c r="K767" s="12">
        <v>101</v>
      </c>
      <c r="L767" s="12">
        <v>532</v>
      </c>
      <c r="M767" s="12">
        <v>0</v>
      </c>
      <c r="N767" s="12">
        <v>532</v>
      </c>
      <c r="O767" s="32">
        <v>6409.6385542168673</v>
      </c>
      <c r="P767" s="32" t="s">
        <v>88</v>
      </c>
    </row>
    <row r="768" spans="1:16" ht="18.600000000000001">
      <c r="A768" s="18" t="s">
        <v>12</v>
      </c>
      <c r="B768" s="47" t="s">
        <v>49</v>
      </c>
      <c r="C768" s="27" t="s">
        <v>50</v>
      </c>
      <c r="D768" s="28"/>
      <c r="E768" s="12">
        <v>2</v>
      </c>
      <c r="F768" s="12">
        <v>1</v>
      </c>
      <c r="G768" s="12">
        <v>3</v>
      </c>
      <c r="H768" s="12">
        <v>193</v>
      </c>
      <c r="I768" s="12"/>
      <c r="J768" s="12">
        <v>193</v>
      </c>
      <c r="K768" s="12">
        <v>196</v>
      </c>
      <c r="L768" s="12">
        <v>1150</v>
      </c>
      <c r="M768" s="12"/>
      <c r="N768" s="12">
        <v>1150</v>
      </c>
      <c r="O768" s="32">
        <v>5958.5492227979275</v>
      </c>
      <c r="P768" s="32" t="s">
        <v>88</v>
      </c>
    </row>
    <row r="769" spans="1:16" ht="18.600000000000001">
      <c r="A769" s="18" t="s">
        <v>12</v>
      </c>
      <c r="B769" s="48" t="s">
        <v>49</v>
      </c>
      <c r="C769" s="27" t="s">
        <v>51</v>
      </c>
      <c r="D769" s="28"/>
      <c r="E769" s="12"/>
      <c r="F769" s="12"/>
      <c r="G769" s="12">
        <v>0</v>
      </c>
      <c r="H769" s="12"/>
      <c r="I769" s="12"/>
      <c r="J769" s="12">
        <v>0</v>
      </c>
      <c r="K769" s="12">
        <v>0</v>
      </c>
      <c r="L769" s="12"/>
      <c r="M769" s="12"/>
      <c r="N769" s="12">
        <v>0</v>
      </c>
      <c r="O769" s="32"/>
      <c r="P769" s="32" t="s">
        <v>88</v>
      </c>
    </row>
    <row r="770" spans="1:16" ht="18.600000000000001">
      <c r="A770" s="18" t="s">
        <v>12</v>
      </c>
      <c r="B770" s="49"/>
      <c r="C770" s="8" t="s">
        <v>52</v>
      </c>
      <c r="D770" s="28"/>
      <c r="E770" s="12">
        <v>2</v>
      </c>
      <c r="F770" s="12">
        <v>1</v>
      </c>
      <c r="G770" s="12">
        <v>3</v>
      </c>
      <c r="H770" s="12">
        <v>193</v>
      </c>
      <c r="I770" s="12">
        <v>0</v>
      </c>
      <c r="J770" s="12">
        <v>193</v>
      </c>
      <c r="K770" s="12">
        <v>196</v>
      </c>
      <c r="L770" s="12">
        <v>1150</v>
      </c>
      <c r="M770" s="12">
        <v>0</v>
      </c>
      <c r="N770" s="12">
        <v>1150</v>
      </c>
      <c r="O770" s="32">
        <v>5958.5492227979275</v>
      </c>
      <c r="P770" s="32" t="s">
        <v>88</v>
      </c>
    </row>
    <row r="771" spans="1:16" ht="18.600000000000001">
      <c r="A771" s="18" t="s">
        <v>12</v>
      </c>
      <c r="B771" s="47" t="s">
        <v>53</v>
      </c>
      <c r="C771" s="27" t="s">
        <v>54</v>
      </c>
      <c r="D771" s="28"/>
      <c r="E771" s="12"/>
      <c r="F771" s="12"/>
      <c r="G771" s="12">
        <v>0</v>
      </c>
      <c r="H771" s="12"/>
      <c r="I771" s="12"/>
      <c r="J771" s="12">
        <v>0</v>
      </c>
      <c r="K771" s="12">
        <v>0</v>
      </c>
      <c r="L771" s="12"/>
      <c r="M771" s="12"/>
      <c r="N771" s="12">
        <v>0</v>
      </c>
      <c r="O771" s="32"/>
      <c r="P771" s="32" t="s">
        <v>88</v>
      </c>
    </row>
    <row r="772" spans="1:16" ht="18.600000000000001">
      <c r="A772" s="18" t="s">
        <v>12</v>
      </c>
      <c r="B772" s="48"/>
      <c r="C772" s="27" t="s">
        <v>55</v>
      </c>
      <c r="D772" s="28"/>
      <c r="E772" s="12">
        <v>50</v>
      </c>
      <c r="F772" s="12">
        <v>105</v>
      </c>
      <c r="G772" s="12">
        <v>155</v>
      </c>
      <c r="H772" s="12">
        <v>212</v>
      </c>
      <c r="I772" s="12">
        <v>20.5</v>
      </c>
      <c r="J772" s="12">
        <v>232.5</v>
      </c>
      <c r="K772" s="12">
        <v>387.5</v>
      </c>
      <c r="L772" s="12">
        <v>211</v>
      </c>
      <c r="M772" s="12">
        <v>15</v>
      </c>
      <c r="N772" s="12">
        <v>226</v>
      </c>
      <c r="O772" s="32">
        <v>995.28301886792451</v>
      </c>
      <c r="P772" s="32">
        <v>731.70731707317077</v>
      </c>
    </row>
    <row r="773" spans="1:16" ht="18.600000000000001">
      <c r="A773" s="18" t="s">
        <v>12</v>
      </c>
      <c r="B773" s="48"/>
      <c r="C773" s="27" t="s">
        <v>56</v>
      </c>
      <c r="D773" s="28"/>
      <c r="E773" s="12">
        <v>4</v>
      </c>
      <c r="F773" s="12"/>
      <c r="G773" s="12">
        <v>4</v>
      </c>
      <c r="H773" s="12">
        <v>52</v>
      </c>
      <c r="I773" s="12"/>
      <c r="J773" s="12">
        <v>52</v>
      </c>
      <c r="K773" s="12">
        <v>56</v>
      </c>
      <c r="L773" s="12">
        <v>28</v>
      </c>
      <c r="M773" s="12"/>
      <c r="N773" s="12">
        <v>28</v>
      </c>
      <c r="O773" s="32">
        <v>538.46153846153845</v>
      </c>
      <c r="P773" s="32" t="s">
        <v>88</v>
      </c>
    </row>
    <row r="774" spans="1:16" ht="18.600000000000001">
      <c r="A774" s="18" t="s">
        <v>12</v>
      </c>
      <c r="B774" s="48"/>
      <c r="C774" s="27" t="s">
        <v>57</v>
      </c>
      <c r="D774" s="28"/>
      <c r="E774" s="12"/>
      <c r="F774" s="12"/>
      <c r="G774" s="12">
        <v>0</v>
      </c>
      <c r="H774" s="12"/>
      <c r="I774" s="12"/>
      <c r="J774" s="12">
        <v>0</v>
      </c>
      <c r="K774" s="12">
        <v>0</v>
      </c>
      <c r="L774" s="12"/>
      <c r="M774" s="12"/>
      <c r="N774" s="12">
        <v>0</v>
      </c>
      <c r="O774" s="32"/>
      <c r="P774" s="32" t="s">
        <v>88</v>
      </c>
    </row>
    <row r="775" spans="1:16" ht="18.600000000000001">
      <c r="A775" s="18" t="s">
        <v>12</v>
      </c>
      <c r="B775" s="49"/>
      <c r="C775" s="27" t="s">
        <v>58</v>
      </c>
      <c r="D775" s="28"/>
      <c r="E775" s="12">
        <v>54</v>
      </c>
      <c r="F775" s="12">
        <v>105</v>
      </c>
      <c r="G775" s="12">
        <v>159</v>
      </c>
      <c r="H775" s="12">
        <v>264</v>
      </c>
      <c r="I775" s="12">
        <v>20.5</v>
      </c>
      <c r="J775" s="12">
        <v>284.5</v>
      </c>
      <c r="K775" s="12">
        <v>443.5</v>
      </c>
      <c r="L775" s="12">
        <v>239</v>
      </c>
      <c r="M775" s="12">
        <v>15</v>
      </c>
      <c r="N775" s="12">
        <v>254</v>
      </c>
      <c r="O775" s="32">
        <v>905.30303030303025</v>
      </c>
      <c r="P775" s="32">
        <v>731.70731707317077</v>
      </c>
    </row>
    <row r="776" spans="1:16" ht="18.600000000000001">
      <c r="A776" s="18" t="s">
        <v>12</v>
      </c>
      <c r="B776" s="47" t="s">
        <v>89</v>
      </c>
      <c r="C776" s="27" t="s">
        <v>59</v>
      </c>
      <c r="D776" s="28"/>
      <c r="E776" s="12"/>
      <c r="F776" s="12"/>
      <c r="G776" s="12">
        <v>0</v>
      </c>
      <c r="H776" s="12"/>
      <c r="I776" s="12"/>
      <c r="J776" s="12">
        <v>0</v>
      </c>
      <c r="K776" s="12">
        <v>0</v>
      </c>
      <c r="L776" s="12"/>
      <c r="M776" s="12"/>
      <c r="N776" s="12">
        <v>0</v>
      </c>
      <c r="O776" s="32"/>
      <c r="P776" s="32" t="s">
        <v>88</v>
      </c>
    </row>
    <row r="777" spans="1:16" ht="18.600000000000001">
      <c r="A777" s="18" t="s">
        <v>12</v>
      </c>
      <c r="B777" s="48"/>
      <c r="C777" s="27" t="s">
        <v>60</v>
      </c>
      <c r="D777" s="28"/>
      <c r="E777" s="12"/>
      <c r="F777" s="12"/>
      <c r="G777" s="12">
        <v>0</v>
      </c>
      <c r="H777" s="12"/>
      <c r="I777" s="12"/>
      <c r="J777" s="12">
        <v>0</v>
      </c>
      <c r="K777" s="12">
        <v>0</v>
      </c>
      <c r="L777" s="12"/>
      <c r="M777" s="12"/>
      <c r="N777" s="12">
        <v>0</v>
      </c>
      <c r="O777" s="32"/>
      <c r="P777" s="32" t="s">
        <v>88</v>
      </c>
    </row>
    <row r="778" spans="1:16" ht="18.600000000000001">
      <c r="A778" s="18" t="s">
        <v>12</v>
      </c>
      <c r="B778" s="49"/>
      <c r="C778" s="27" t="s">
        <v>61</v>
      </c>
      <c r="D778" s="28"/>
      <c r="E778" s="12">
        <v>0</v>
      </c>
      <c r="F778" s="12">
        <v>0</v>
      </c>
      <c r="G778" s="12">
        <v>0</v>
      </c>
      <c r="H778" s="12">
        <v>0</v>
      </c>
      <c r="I778" s="12">
        <v>0</v>
      </c>
      <c r="J778" s="12">
        <v>0</v>
      </c>
      <c r="K778" s="12">
        <v>0</v>
      </c>
      <c r="L778" s="12">
        <v>0</v>
      </c>
      <c r="M778" s="12">
        <v>0</v>
      </c>
      <c r="N778" s="12">
        <v>0</v>
      </c>
      <c r="O778" s="32"/>
      <c r="P778" s="32" t="s">
        <v>88</v>
      </c>
    </row>
    <row r="779" spans="1:16" ht="18.600000000000001">
      <c r="A779" s="18" t="s">
        <v>12</v>
      </c>
      <c r="B779" s="53" t="s">
        <v>62</v>
      </c>
      <c r="C779" s="27" t="s">
        <v>63</v>
      </c>
      <c r="D779" s="28"/>
      <c r="E779" s="12"/>
      <c r="F779" s="12"/>
      <c r="G779" s="12">
        <v>0</v>
      </c>
      <c r="H779" s="12"/>
      <c r="I779" s="12"/>
      <c r="J779" s="12">
        <v>0</v>
      </c>
      <c r="K779" s="12">
        <v>0</v>
      </c>
      <c r="L779" s="12"/>
      <c r="M779" s="12"/>
      <c r="N779" s="12">
        <v>0</v>
      </c>
      <c r="O779" s="32"/>
      <c r="P779" s="32" t="s">
        <v>88</v>
      </c>
    </row>
    <row r="780" spans="1:16" ht="18.600000000000001">
      <c r="A780" s="18" t="s">
        <v>12</v>
      </c>
      <c r="B780" s="54"/>
      <c r="C780" s="27" t="s">
        <v>64</v>
      </c>
      <c r="D780" s="28"/>
      <c r="E780" s="12"/>
      <c r="F780" s="12"/>
      <c r="G780" s="12">
        <v>0</v>
      </c>
      <c r="H780" s="12"/>
      <c r="I780" s="12"/>
      <c r="J780" s="12">
        <v>0</v>
      </c>
      <c r="K780" s="12">
        <v>0</v>
      </c>
      <c r="L780" s="12"/>
      <c r="M780" s="12"/>
      <c r="N780" s="12">
        <v>0</v>
      </c>
      <c r="O780" s="32"/>
      <c r="P780" s="32" t="s">
        <v>88</v>
      </c>
    </row>
    <row r="781" spans="1:16" ht="18.600000000000001">
      <c r="A781" s="18" t="s">
        <v>12</v>
      </c>
      <c r="B781" s="54"/>
      <c r="C781" s="27" t="s">
        <v>65</v>
      </c>
      <c r="D781" s="28"/>
      <c r="E781" s="12"/>
      <c r="F781" s="12"/>
      <c r="G781" s="12">
        <v>0</v>
      </c>
      <c r="H781" s="12"/>
      <c r="I781" s="12"/>
      <c r="J781" s="12">
        <v>0</v>
      </c>
      <c r="K781" s="12">
        <v>0</v>
      </c>
      <c r="L781" s="12"/>
      <c r="M781" s="12"/>
      <c r="N781" s="12">
        <v>0</v>
      </c>
      <c r="O781" s="32"/>
      <c r="P781" s="32" t="s">
        <v>88</v>
      </c>
    </row>
    <row r="782" spans="1:16" ht="18.600000000000001">
      <c r="A782" s="18" t="s">
        <v>12</v>
      </c>
      <c r="B782" s="54"/>
      <c r="C782" s="27" t="s">
        <v>66</v>
      </c>
      <c r="D782" s="28"/>
      <c r="E782" s="12"/>
      <c r="F782" s="12"/>
      <c r="G782" s="12">
        <v>0</v>
      </c>
      <c r="H782" s="12"/>
      <c r="I782" s="12"/>
      <c r="J782" s="12">
        <v>0</v>
      </c>
      <c r="K782" s="12">
        <v>0</v>
      </c>
      <c r="L782" s="12"/>
      <c r="M782" s="12"/>
      <c r="N782" s="12">
        <v>0</v>
      </c>
      <c r="O782" s="32"/>
      <c r="P782" s="32" t="s">
        <v>88</v>
      </c>
    </row>
    <row r="783" spans="1:16" ht="18.600000000000001">
      <c r="A783" s="18" t="s">
        <v>12</v>
      </c>
      <c r="B783" s="54"/>
      <c r="C783" s="27" t="s">
        <v>67</v>
      </c>
      <c r="D783" s="28"/>
      <c r="E783" s="12"/>
      <c r="F783" s="12"/>
      <c r="G783" s="12">
        <v>0</v>
      </c>
      <c r="H783" s="12"/>
      <c r="I783" s="12"/>
      <c r="J783" s="12">
        <v>0</v>
      </c>
      <c r="K783" s="12">
        <v>0</v>
      </c>
      <c r="L783" s="12"/>
      <c r="M783" s="12"/>
      <c r="N783" s="12">
        <v>0</v>
      </c>
      <c r="O783" s="32"/>
      <c r="P783" s="32" t="s">
        <v>88</v>
      </c>
    </row>
    <row r="784" spans="1:16" ht="18.600000000000001">
      <c r="A784" s="18" t="s">
        <v>12</v>
      </c>
      <c r="B784" s="55"/>
      <c r="C784" s="27" t="s">
        <v>68</v>
      </c>
      <c r="D784" s="28"/>
      <c r="E784" s="12">
        <v>0</v>
      </c>
      <c r="F784" s="12">
        <v>0</v>
      </c>
      <c r="G784" s="12">
        <v>0</v>
      </c>
      <c r="H784" s="12">
        <v>0</v>
      </c>
      <c r="I784" s="12">
        <v>0</v>
      </c>
      <c r="J784" s="12">
        <v>0</v>
      </c>
      <c r="K784" s="12">
        <v>0</v>
      </c>
      <c r="L784" s="12">
        <v>0</v>
      </c>
      <c r="M784" s="12">
        <v>0</v>
      </c>
      <c r="N784" s="12">
        <v>0</v>
      </c>
      <c r="O784" s="32"/>
      <c r="P784" s="32" t="s">
        <v>88</v>
      </c>
    </row>
    <row r="785" spans="1:16" ht="18.600000000000001">
      <c r="A785" s="18" t="s">
        <v>12</v>
      </c>
      <c r="B785" s="54" t="s">
        <v>69</v>
      </c>
      <c r="C785" s="53" t="s">
        <v>70</v>
      </c>
      <c r="D785" s="1" t="s">
        <v>71</v>
      </c>
      <c r="E785" s="12"/>
      <c r="F785" s="12"/>
      <c r="G785" s="12">
        <v>0</v>
      </c>
      <c r="H785" s="12"/>
      <c r="I785" s="12"/>
      <c r="J785" s="12">
        <v>0</v>
      </c>
      <c r="K785" s="12">
        <v>0</v>
      </c>
      <c r="L785" s="12"/>
      <c r="M785" s="12"/>
      <c r="N785" s="12">
        <v>0</v>
      </c>
      <c r="O785" s="32"/>
      <c r="P785" s="32" t="s">
        <v>88</v>
      </c>
    </row>
    <row r="786" spans="1:16" ht="18.600000000000001">
      <c r="A786" s="18" t="s">
        <v>12</v>
      </c>
      <c r="B786" s="54"/>
      <c r="C786" s="54"/>
      <c r="D786" s="1" t="s">
        <v>22</v>
      </c>
      <c r="E786" s="12"/>
      <c r="F786" s="12"/>
      <c r="G786" s="12">
        <v>0</v>
      </c>
      <c r="H786" s="12"/>
      <c r="I786" s="12"/>
      <c r="J786" s="12">
        <v>0</v>
      </c>
      <c r="K786" s="12">
        <v>0</v>
      </c>
      <c r="L786" s="12"/>
      <c r="M786" s="12"/>
      <c r="N786" s="12">
        <v>0</v>
      </c>
      <c r="O786" s="32"/>
      <c r="P786" s="32" t="s">
        <v>88</v>
      </c>
    </row>
    <row r="787" spans="1:16" ht="18.600000000000001">
      <c r="A787" s="18" t="s">
        <v>12</v>
      </c>
      <c r="B787" s="54"/>
      <c r="C787" s="54"/>
      <c r="D787" s="1" t="s">
        <v>23</v>
      </c>
      <c r="E787" s="12"/>
      <c r="F787" s="12"/>
      <c r="G787" s="12">
        <v>0</v>
      </c>
      <c r="H787" s="12">
        <v>0.9</v>
      </c>
      <c r="I787" s="12"/>
      <c r="J787" s="12">
        <v>0.9</v>
      </c>
      <c r="K787" s="12">
        <v>0.9</v>
      </c>
      <c r="L787" s="12">
        <v>79</v>
      </c>
      <c r="M787" s="12"/>
      <c r="N787" s="12">
        <v>79</v>
      </c>
      <c r="O787" s="32"/>
      <c r="P787" s="32" t="s">
        <v>88</v>
      </c>
    </row>
    <row r="788" spans="1:16" ht="18.600000000000001">
      <c r="A788" s="18" t="s">
        <v>12</v>
      </c>
      <c r="B788" s="54"/>
      <c r="C788" s="54"/>
      <c r="D788" s="1" t="s">
        <v>24</v>
      </c>
      <c r="E788" s="12"/>
      <c r="F788" s="12"/>
      <c r="G788" s="12">
        <v>0</v>
      </c>
      <c r="H788" s="12"/>
      <c r="I788" s="12"/>
      <c r="J788" s="12">
        <v>0</v>
      </c>
      <c r="K788" s="12">
        <v>0</v>
      </c>
      <c r="L788" s="12"/>
      <c r="M788" s="12"/>
      <c r="N788" s="12">
        <v>0</v>
      </c>
      <c r="O788" s="32"/>
      <c r="P788" s="32" t="s">
        <v>88</v>
      </c>
    </row>
    <row r="789" spans="1:16" ht="18.600000000000001">
      <c r="A789" s="18" t="s">
        <v>12</v>
      </c>
      <c r="B789" s="54"/>
      <c r="C789" s="54"/>
      <c r="D789" s="1" t="s">
        <v>25</v>
      </c>
      <c r="E789" s="12"/>
      <c r="F789" s="12"/>
      <c r="G789" s="12">
        <v>0</v>
      </c>
      <c r="H789" s="12"/>
      <c r="I789" s="12"/>
      <c r="J789" s="12">
        <v>0</v>
      </c>
      <c r="K789" s="12">
        <v>0</v>
      </c>
      <c r="L789" s="12"/>
      <c r="M789" s="12"/>
      <c r="N789" s="12">
        <v>0</v>
      </c>
      <c r="O789" s="32"/>
      <c r="P789" s="32" t="s">
        <v>88</v>
      </c>
    </row>
    <row r="790" spans="1:16" ht="18.600000000000001">
      <c r="A790" s="18" t="s">
        <v>12</v>
      </c>
      <c r="B790" s="54"/>
      <c r="C790" s="55"/>
      <c r="D790" s="9" t="s">
        <v>72</v>
      </c>
      <c r="E790" s="12">
        <v>0</v>
      </c>
      <c r="F790" s="12">
        <v>0</v>
      </c>
      <c r="G790" s="12">
        <v>0</v>
      </c>
      <c r="H790" s="12">
        <v>0.9</v>
      </c>
      <c r="I790" s="12">
        <v>0</v>
      </c>
      <c r="J790" s="12">
        <v>0.9</v>
      </c>
      <c r="K790" s="12">
        <v>0.9</v>
      </c>
      <c r="L790" s="12">
        <v>79</v>
      </c>
      <c r="M790" s="12">
        <v>0</v>
      </c>
      <c r="N790" s="12">
        <v>79</v>
      </c>
      <c r="O790" s="32">
        <v>87777.777777777766</v>
      </c>
      <c r="P790" s="32" t="s">
        <v>88</v>
      </c>
    </row>
    <row r="791" spans="1:16" ht="18.600000000000001">
      <c r="A791" s="18" t="s">
        <v>12</v>
      </c>
      <c r="B791" s="54"/>
      <c r="C791" s="53" t="s">
        <v>73</v>
      </c>
      <c r="D791" s="1" t="s">
        <v>21</v>
      </c>
      <c r="E791" s="12"/>
      <c r="F791" s="12"/>
      <c r="G791" s="12">
        <v>0</v>
      </c>
      <c r="H791" s="12"/>
      <c r="I791" s="12"/>
      <c r="J791" s="12">
        <v>0</v>
      </c>
      <c r="K791" s="12">
        <v>0</v>
      </c>
      <c r="L791" s="12"/>
      <c r="M791" s="12"/>
      <c r="N791" s="12">
        <v>0</v>
      </c>
      <c r="O791" s="32"/>
      <c r="P791" s="32" t="s">
        <v>88</v>
      </c>
    </row>
    <row r="792" spans="1:16" ht="18.600000000000001">
      <c r="A792" s="18" t="s">
        <v>12</v>
      </c>
      <c r="B792" s="54"/>
      <c r="C792" s="54"/>
      <c r="D792" s="1" t="s">
        <v>74</v>
      </c>
      <c r="E792" s="12"/>
      <c r="F792" s="12"/>
      <c r="G792" s="12">
        <v>0</v>
      </c>
      <c r="H792" s="12"/>
      <c r="I792" s="12"/>
      <c r="J792" s="12">
        <v>0</v>
      </c>
      <c r="K792" s="12">
        <v>0</v>
      </c>
      <c r="L792" s="12"/>
      <c r="M792" s="12"/>
      <c r="N792" s="12">
        <v>0</v>
      </c>
      <c r="O792" s="32"/>
      <c r="P792" s="32" t="s">
        <v>88</v>
      </c>
    </row>
    <row r="793" spans="1:16" ht="18.600000000000001">
      <c r="A793" s="18" t="s">
        <v>12</v>
      </c>
      <c r="B793" s="54"/>
      <c r="C793" s="54"/>
      <c r="D793" s="1" t="s">
        <v>75</v>
      </c>
      <c r="E793" s="12"/>
      <c r="F793" s="12"/>
      <c r="G793" s="12">
        <v>0</v>
      </c>
      <c r="H793" s="12"/>
      <c r="I793" s="12"/>
      <c r="J793" s="12">
        <v>0</v>
      </c>
      <c r="K793" s="12">
        <v>0</v>
      </c>
      <c r="L793" s="12"/>
      <c r="M793" s="12"/>
      <c r="N793" s="12">
        <v>0</v>
      </c>
      <c r="O793" s="32"/>
      <c r="P793" s="32" t="s">
        <v>88</v>
      </c>
    </row>
    <row r="794" spans="1:16" ht="18.600000000000001">
      <c r="A794" s="18" t="s">
        <v>12</v>
      </c>
      <c r="B794" s="54"/>
      <c r="C794" s="55"/>
      <c r="D794" s="9" t="s">
        <v>76</v>
      </c>
      <c r="E794" s="12"/>
      <c r="F794" s="12">
        <v>0</v>
      </c>
      <c r="G794" s="12">
        <v>0</v>
      </c>
      <c r="H794" s="12">
        <v>0</v>
      </c>
      <c r="I794" s="12">
        <v>0</v>
      </c>
      <c r="J794" s="12">
        <v>0</v>
      </c>
      <c r="K794" s="12">
        <v>0</v>
      </c>
      <c r="L794" s="12">
        <v>0</v>
      </c>
      <c r="M794" s="12">
        <v>0</v>
      </c>
      <c r="N794" s="12">
        <v>0</v>
      </c>
      <c r="O794" s="32"/>
      <c r="P794" s="32" t="s">
        <v>88</v>
      </c>
    </row>
    <row r="795" spans="1:16" ht="18.600000000000001">
      <c r="A795" s="18" t="s">
        <v>12</v>
      </c>
      <c r="B795" s="55"/>
      <c r="C795" s="10" t="s">
        <v>77</v>
      </c>
      <c r="D795" s="10"/>
      <c r="E795" s="12">
        <v>0</v>
      </c>
      <c r="F795" s="12">
        <v>0</v>
      </c>
      <c r="G795" s="12">
        <v>0</v>
      </c>
      <c r="H795" s="12">
        <v>0.9</v>
      </c>
      <c r="I795" s="12">
        <v>0</v>
      </c>
      <c r="J795" s="12">
        <v>0.9</v>
      </c>
      <c r="K795" s="12">
        <v>0.9</v>
      </c>
      <c r="L795" s="12">
        <v>79</v>
      </c>
      <c r="M795" s="12">
        <v>0</v>
      </c>
      <c r="N795" s="12">
        <v>79</v>
      </c>
      <c r="O795" s="32">
        <v>87777.777777777766</v>
      </c>
      <c r="P795" s="32" t="s">
        <v>88</v>
      </c>
    </row>
    <row r="796" spans="1:16" ht="18.600000000000001">
      <c r="A796" s="18" t="s">
        <v>12</v>
      </c>
      <c r="B796" s="47" t="s">
        <v>78</v>
      </c>
      <c r="C796" s="1" t="s">
        <v>79</v>
      </c>
      <c r="D796" s="1"/>
      <c r="E796" s="12">
        <v>5</v>
      </c>
      <c r="F796" s="12"/>
      <c r="G796" s="12">
        <v>5</v>
      </c>
      <c r="H796" s="12">
        <v>40</v>
      </c>
      <c r="I796" s="12"/>
      <c r="J796" s="12">
        <v>40</v>
      </c>
      <c r="K796" s="12">
        <v>45</v>
      </c>
      <c r="L796" s="12">
        <v>0.2</v>
      </c>
      <c r="M796" s="12"/>
      <c r="N796" s="12">
        <v>0.2</v>
      </c>
      <c r="O796" s="3">
        <v>5</v>
      </c>
      <c r="P796" s="32" t="s">
        <v>88</v>
      </c>
    </row>
    <row r="797" spans="1:16" ht="18.600000000000001">
      <c r="A797" s="18" t="s">
        <v>12</v>
      </c>
      <c r="B797" s="48"/>
      <c r="C797" s="1" t="s">
        <v>80</v>
      </c>
      <c r="D797" s="1"/>
      <c r="E797" s="12">
        <v>8</v>
      </c>
      <c r="F797" s="12"/>
      <c r="G797" s="12">
        <v>8</v>
      </c>
      <c r="H797" s="12">
        <v>8</v>
      </c>
      <c r="I797" s="12"/>
      <c r="J797" s="12">
        <v>8</v>
      </c>
      <c r="K797" s="12">
        <v>16</v>
      </c>
      <c r="L797" s="12">
        <v>32</v>
      </c>
      <c r="M797" s="12"/>
      <c r="N797" s="12">
        <v>32</v>
      </c>
      <c r="O797" s="32">
        <v>4000</v>
      </c>
      <c r="P797" s="32" t="s">
        <v>88</v>
      </c>
    </row>
    <row r="798" spans="1:16" ht="18.600000000000001">
      <c r="A798" s="18" t="s">
        <v>12</v>
      </c>
      <c r="B798" s="48"/>
      <c r="C798" s="1" t="s">
        <v>81</v>
      </c>
      <c r="D798" s="1"/>
      <c r="E798" s="12">
        <v>18</v>
      </c>
      <c r="F798" s="12"/>
      <c r="G798" s="12">
        <v>18</v>
      </c>
      <c r="H798" s="12">
        <v>31</v>
      </c>
      <c r="I798" s="12"/>
      <c r="J798" s="12">
        <v>31</v>
      </c>
      <c r="K798" s="12">
        <v>49</v>
      </c>
      <c r="L798" s="12">
        <v>455</v>
      </c>
      <c r="M798" s="12"/>
      <c r="N798" s="12">
        <v>455</v>
      </c>
      <c r="O798" s="32">
        <v>14677.41935483871</v>
      </c>
      <c r="P798" s="32" t="s">
        <v>88</v>
      </c>
    </row>
    <row r="799" spans="1:16" ht="18.600000000000001">
      <c r="A799" s="18" t="s">
        <v>12</v>
      </c>
      <c r="B799" s="48"/>
      <c r="C799" s="1" t="s">
        <v>82</v>
      </c>
      <c r="D799" s="1"/>
      <c r="E799" s="12"/>
      <c r="F799" s="12"/>
      <c r="G799" s="12">
        <v>0</v>
      </c>
      <c r="H799" s="12">
        <v>30</v>
      </c>
      <c r="I799" s="12"/>
      <c r="J799" s="12">
        <v>30</v>
      </c>
      <c r="K799" s="12">
        <v>30</v>
      </c>
      <c r="L799" s="12">
        <v>518</v>
      </c>
      <c r="M799" s="12"/>
      <c r="N799" s="12">
        <v>518</v>
      </c>
      <c r="O799" s="32">
        <v>17266.666666666664</v>
      </c>
      <c r="P799" s="32" t="s">
        <v>88</v>
      </c>
    </row>
    <row r="800" spans="1:16" ht="18.600000000000001">
      <c r="A800" s="18" t="s">
        <v>12</v>
      </c>
      <c r="B800" s="48"/>
      <c r="C800" s="1" t="s">
        <v>83</v>
      </c>
      <c r="D800" s="1"/>
      <c r="E800" s="12"/>
      <c r="F800" s="12"/>
      <c r="G800" s="12">
        <v>0</v>
      </c>
      <c r="H800" s="12">
        <v>0</v>
      </c>
      <c r="I800" s="12"/>
      <c r="J800" s="12">
        <v>0</v>
      </c>
      <c r="K800" s="12">
        <v>0</v>
      </c>
      <c r="L800" s="12">
        <v>0</v>
      </c>
      <c r="M800" s="12"/>
      <c r="N800" s="12">
        <v>0</v>
      </c>
      <c r="O800" s="32"/>
      <c r="P800" s="32" t="s">
        <v>88</v>
      </c>
    </row>
    <row r="801" spans="1:16" ht="18.600000000000001">
      <c r="A801" s="18" t="s">
        <v>12</v>
      </c>
      <c r="B801" s="49"/>
      <c r="C801" s="27" t="s">
        <v>84</v>
      </c>
      <c r="D801" s="28"/>
      <c r="E801" s="12">
        <v>31</v>
      </c>
      <c r="F801" s="12">
        <v>0</v>
      </c>
      <c r="G801" s="12">
        <v>31</v>
      </c>
      <c r="H801" s="12">
        <v>109</v>
      </c>
      <c r="I801" s="12">
        <v>0</v>
      </c>
      <c r="J801" s="12">
        <v>109</v>
      </c>
      <c r="K801" s="12">
        <v>140</v>
      </c>
      <c r="L801" s="12">
        <v>1005.2</v>
      </c>
      <c r="M801" s="12">
        <v>0</v>
      </c>
      <c r="N801" s="12">
        <v>1005.2</v>
      </c>
      <c r="O801" s="32">
        <v>9222.0183486238529</v>
      </c>
      <c r="P801" s="32" t="s">
        <v>88</v>
      </c>
    </row>
    <row r="802" spans="1:16" ht="18.600000000000001">
      <c r="A802" s="18" t="s">
        <v>12</v>
      </c>
      <c r="B802" s="64" t="s">
        <v>85</v>
      </c>
      <c r="C802" s="65"/>
      <c r="D802" s="66"/>
      <c r="E802" s="12">
        <v>126</v>
      </c>
      <c r="F802" s="12">
        <v>106</v>
      </c>
      <c r="G802" s="12">
        <v>232</v>
      </c>
      <c r="H802" s="12">
        <v>700.9</v>
      </c>
      <c r="I802" s="12">
        <v>20.5</v>
      </c>
      <c r="J802" s="12">
        <v>721.4</v>
      </c>
      <c r="K802" s="12">
        <v>953.4</v>
      </c>
      <c r="L802" s="12">
        <v>3346.2</v>
      </c>
      <c r="M802" s="12">
        <v>15</v>
      </c>
      <c r="N802" s="12">
        <v>3361.2</v>
      </c>
      <c r="O802" s="32"/>
      <c r="P802" s="32" t="s">
        <v>88</v>
      </c>
    </row>
    <row r="803" spans="1:16" ht="18.600000000000001">
      <c r="A803" s="18" t="s">
        <v>13</v>
      </c>
      <c r="B803" s="57" t="s">
        <v>26</v>
      </c>
      <c r="C803" s="58"/>
      <c r="D803" s="59"/>
      <c r="E803" s="63" t="s">
        <v>27</v>
      </c>
      <c r="F803" s="63"/>
      <c r="G803" s="63"/>
      <c r="H803" s="63" t="s">
        <v>28</v>
      </c>
      <c r="I803" s="63"/>
      <c r="J803" s="63"/>
      <c r="K803" s="63" t="s">
        <v>29</v>
      </c>
      <c r="L803" s="63" t="s">
        <v>30</v>
      </c>
      <c r="M803" s="63"/>
      <c r="N803" s="63"/>
      <c r="O803" s="63" t="s">
        <v>31</v>
      </c>
      <c r="P803" s="63"/>
    </row>
    <row r="804" spans="1:16" ht="18.600000000000001">
      <c r="A804" s="18" t="s">
        <v>13</v>
      </c>
      <c r="B804" s="60"/>
      <c r="C804" s="61"/>
      <c r="D804" s="62"/>
      <c r="E804" s="32" t="s">
        <v>32</v>
      </c>
      <c r="F804" s="32" t="s">
        <v>33</v>
      </c>
      <c r="G804" s="32" t="s">
        <v>0</v>
      </c>
      <c r="H804" s="32" t="s">
        <v>32</v>
      </c>
      <c r="I804" s="32" t="s">
        <v>33</v>
      </c>
      <c r="J804" s="32" t="s">
        <v>0</v>
      </c>
      <c r="K804" s="63"/>
      <c r="L804" s="32" t="s">
        <v>32</v>
      </c>
      <c r="M804" s="32" t="s">
        <v>33</v>
      </c>
      <c r="N804" s="32" t="s">
        <v>0</v>
      </c>
      <c r="O804" s="32" t="s">
        <v>32</v>
      </c>
      <c r="P804" s="32" t="s">
        <v>33</v>
      </c>
    </row>
    <row r="805" spans="1:16" ht="18.600000000000001">
      <c r="A805" s="18" t="s">
        <v>13</v>
      </c>
      <c r="B805" s="46" t="s">
        <v>34</v>
      </c>
      <c r="C805" s="30" t="s">
        <v>35</v>
      </c>
      <c r="D805" s="31"/>
      <c r="E805" s="12">
        <v>30</v>
      </c>
      <c r="F805" s="12"/>
      <c r="G805" s="12">
        <v>30</v>
      </c>
      <c r="H805" s="12">
        <v>40</v>
      </c>
      <c r="I805" s="12"/>
      <c r="J805" s="12">
        <v>40</v>
      </c>
      <c r="K805" s="12">
        <v>70</v>
      </c>
      <c r="L805" s="12">
        <v>730</v>
      </c>
      <c r="M805" s="12"/>
      <c r="N805" s="12">
        <v>730</v>
      </c>
      <c r="O805" s="32">
        <v>18250</v>
      </c>
      <c r="P805" s="32"/>
    </row>
    <row r="806" spans="1:16" ht="18.600000000000001">
      <c r="A806" s="18" t="s">
        <v>13</v>
      </c>
      <c r="B806" s="46"/>
      <c r="C806" s="30" t="s">
        <v>36</v>
      </c>
      <c r="D806" s="31"/>
      <c r="E806" s="12">
        <v>2</v>
      </c>
      <c r="F806" s="12"/>
      <c r="G806" s="12">
        <v>2</v>
      </c>
      <c r="H806" s="12">
        <v>6.5</v>
      </c>
      <c r="I806" s="12"/>
      <c r="J806" s="12">
        <v>6.5</v>
      </c>
      <c r="K806" s="12">
        <v>8.5</v>
      </c>
      <c r="L806" s="12">
        <v>30</v>
      </c>
      <c r="M806" s="12"/>
      <c r="N806" s="12">
        <v>30</v>
      </c>
      <c r="O806" s="32">
        <v>4615.3846153846152</v>
      </c>
      <c r="P806" s="32"/>
    </row>
    <row r="807" spans="1:16" ht="18.600000000000001">
      <c r="A807" s="18" t="s">
        <v>13</v>
      </c>
      <c r="B807" s="46"/>
      <c r="C807" s="30" t="s">
        <v>37</v>
      </c>
      <c r="D807" s="31"/>
      <c r="E807" s="12">
        <v>3</v>
      </c>
      <c r="F807" s="12"/>
      <c r="G807" s="12">
        <v>3</v>
      </c>
      <c r="H807" s="12">
        <v>3.5</v>
      </c>
      <c r="I807" s="12"/>
      <c r="J807" s="12">
        <v>3.5</v>
      </c>
      <c r="K807" s="12">
        <v>6.5</v>
      </c>
      <c r="L807" s="12">
        <v>90</v>
      </c>
      <c r="M807" s="12"/>
      <c r="N807" s="12">
        <v>90</v>
      </c>
      <c r="O807" s="32">
        <v>25714.285714285714</v>
      </c>
      <c r="P807" s="32"/>
    </row>
    <row r="808" spans="1:16" ht="18.600000000000001">
      <c r="A808" s="18" t="s">
        <v>13</v>
      </c>
      <c r="B808" s="46"/>
      <c r="C808" s="30" t="s">
        <v>38</v>
      </c>
      <c r="D808" s="31"/>
      <c r="E808" s="12">
        <v>35</v>
      </c>
      <c r="F808" s="12">
        <v>0</v>
      </c>
      <c r="G808" s="12">
        <v>35</v>
      </c>
      <c r="H808" s="12">
        <v>50</v>
      </c>
      <c r="I808" s="12">
        <v>0</v>
      </c>
      <c r="J808" s="12">
        <v>50</v>
      </c>
      <c r="K808" s="12">
        <v>85</v>
      </c>
      <c r="L808" s="12">
        <v>850</v>
      </c>
      <c r="M808" s="12">
        <v>0</v>
      </c>
      <c r="N808" s="12">
        <v>850</v>
      </c>
      <c r="O808" s="32">
        <v>17000</v>
      </c>
      <c r="P808" s="32"/>
    </row>
    <row r="809" spans="1:16" ht="18.600000000000001">
      <c r="A809" s="18" t="s">
        <v>13</v>
      </c>
      <c r="B809" s="47" t="s">
        <v>39</v>
      </c>
      <c r="C809" s="27" t="s">
        <v>40</v>
      </c>
      <c r="D809" s="28"/>
      <c r="E809" s="12">
        <v>2</v>
      </c>
      <c r="F809" s="12"/>
      <c r="G809" s="12">
        <v>2</v>
      </c>
      <c r="H809" s="12">
        <v>13</v>
      </c>
      <c r="I809" s="12"/>
      <c r="J809" s="12">
        <v>13</v>
      </c>
      <c r="K809" s="12">
        <v>15</v>
      </c>
      <c r="L809" s="12">
        <v>65</v>
      </c>
      <c r="M809" s="12"/>
      <c r="N809" s="12">
        <v>65</v>
      </c>
      <c r="O809" s="32">
        <v>5000</v>
      </c>
      <c r="P809" s="32"/>
    </row>
    <row r="810" spans="1:16" ht="18.600000000000001">
      <c r="A810" s="18" t="s">
        <v>13</v>
      </c>
      <c r="B810" s="48" t="s">
        <v>39</v>
      </c>
      <c r="C810" s="30" t="s">
        <v>41</v>
      </c>
      <c r="D810" s="31"/>
      <c r="E810" s="12">
        <v>2</v>
      </c>
      <c r="F810" s="12"/>
      <c r="G810" s="12">
        <v>2</v>
      </c>
      <c r="H810" s="12">
        <v>15</v>
      </c>
      <c r="I810" s="12"/>
      <c r="J810" s="12">
        <v>15</v>
      </c>
      <c r="K810" s="12">
        <v>17</v>
      </c>
      <c r="L810" s="12">
        <v>220</v>
      </c>
      <c r="M810" s="12"/>
      <c r="N810" s="12">
        <v>220</v>
      </c>
      <c r="O810" s="32">
        <v>14666.666666666666</v>
      </c>
      <c r="P810" s="32"/>
    </row>
    <row r="811" spans="1:16" ht="18.600000000000001">
      <c r="A811" s="18" t="s">
        <v>13</v>
      </c>
      <c r="B811" s="48"/>
      <c r="C811" s="30" t="s">
        <v>42</v>
      </c>
      <c r="D811" s="31"/>
      <c r="E811" s="12">
        <v>2</v>
      </c>
      <c r="F811" s="12"/>
      <c r="G811" s="12">
        <v>2</v>
      </c>
      <c r="H811" s="12">
        <v>25</v>
      </c>
      <c r="I811" s="12"/>
      <c r="J811" s="12">
        <v>25</v>
      </c>
      <c r="K811" s="12">
        <v>27</v>
      </c>
      <c r="L811" s="12">
        <v>70</v>
      </c>
      <c r="M811" s="12"/>
      <c r="N811" s="12">
        <v>70</v>
      </c>
      <c r="O811" s="32">
        <v>2800</v>
      </c>
      <c r="P811" s="32"/>
    </row>
    <row r="812" spans="1:16" ht="18.600000000000001">
      <c r="A812" s="18" t="s">
        <v>13</v>
      </c>
      <c r="B812" s="48"/>
      <c r="C812" s="30" t="s">
        <v>43</v>
      </c>
      <c r="D812" s="31"/>
      <c r="E812" s="12">
        <v>2</v>
      </c>
      <c r="F812" s="12"/>
      <c r="G812" s="12">
        <v>2</v>
      </c>
      <c r="H812" s="12">
        <v>3</v>
      </c>
      <c r="I812" s="12"/>
      <c r="J812" s="12">
        <v>3</v>
      </c>
      <c r="K812" s="12">
        <v>5</v>
      </c>
      <c r="L812" s="12">
        <v>70</v>
      </c>
      <c r="M812" s="12"/>
      <c r="N812" s="12">
        <v>70</v>
      </c>
      <c r="O812" s="32">
        <v>23333.333333333332</v>
      </c>
      <c r="P812" s="32"/>
    </row>
    <row r="813" spans="1:16" ht="18.600000000000001">
      <c r="A813" s="18" t="s">
        <v>13</v>
      </c>
      <c r="B813" s="48"/>
      <c r="C813" s="30" t="s">
        <v>44</v>
      </c>
      <c r="D813" s="31"/>
      <c r="E813" s="12">
        <v>5</v>
      </c>
      <c r="F813" s="12"/>
      <c r="G813" s="12">
        <v>5</v>
      </c>
      <c r="H813" s="12">
        <v>56</v>
      </c>
      <c r="I813" s="12"/>
      <c r="J813" s="12">
        <v>56</v>
      </c>
      <c r="K813" s="12">
        <v>61</v>
      </c>
      <c r="L813" s="12">
        <v>700</v>
      </c>
      <c r="M813" s="12"/>
      <c r="N813" s="12">
        <v>700</v>
      </c>
      <c r="O813" s="32">
        <v>12500</v>
      </c>
      <c r="P813" s="32"/>
    </row>
    <row r="814" spans="1:16" ht="18.600000000000001">
      <c r="A814" s="18" t="s">
        <v>13</v>
      </c>
      <c r="B814" s="48"/>
      <c r="C814" s="30" t="s">
        <v>45</v>
      </c>
      <c r="D814" s="31"/>
      <c r="E814" s="12">
        <v>2</v>
      </c>
      <c r="F814" s="12"/>
      <c r="G814" s="12">
        <v>2</v>
      </c>
      <c r="H814" s="12">
        <v>3</v>
      </c>
      <c r="I814" s="12"/>
      <c r="J814" s="12">
        <v>3</v>
      </c>
      <c r="K814" s="12">
        <v>5</v>
      </c>
      <c r="L814" s="12">
        <v>24</v>
      </c>
      <c r="M814" s="12"/>
      <c r="N814" s="12">
        <v>24</v>
      </c>
      <c r="O814" s="32">
        <v>8000</v>
      </c>
      <c r="P814" s="32"/>
    </row>
    <row r="815" spans="1:16" ht="18.600000000000001">
      <c r="A815" s="18" t="s">
        <v>13</v>
      </c>
      <c r="B815" s="48"/>
      <c r="C815" s="30" t="s">
        <v>46</v>
      </c>
      <c r="D815" s="31"/>
      <c r="E815" s="12">
        <v>15</v>
      </c>
      <c r="F815" s="12"/>
      <c r="G815" s="12">
        <v>15</v>
      </c>
      <c r="H815" s="12">
        <v>100</v>
      </c>
      <c r="I815" s="12"/>
      <c r="J815" s="12">
        <v>100</v>
      </c>
      <c r="K815" s="12">
        <v>115</v>
      </c>
      <c r="L815" s="12">
        <v>370</v>
      </c>
      <c r="M815" s="12"/>
      <c r="N815" s="12">
        <v>370</v>
      </c>
      <c r="O815" s="32">
        <v>3700</v>
      </c>
      <c r="P815" s="32"/>
    </row>
    <row r="816" spans="1:16" ht="18.600000000000001">
      <c r="A816" s="18" t="s">
        <v>13</v>
      </c>
      <c r="B816" s="48"/>
      <c r="C816" s="30" t="s">
        <v>47</v>
      </c>
      <c r="D816" s="31"/>
      <c r="E816" s="12">
        <v>0.5</v>
      </c>
      <c r="F816" s="12"/>
      <c r="G816" s="12">
        <v>0.5</v>
      </c>
      <c r="H816" s="12"/>
      <c r="I816" s="12"/>
      <c r="J816" s="12">
        <v>0</v>
      </c>
      <c r="K816" s="12">
        <v>0.5</v>
      </c>
      <c r="L816" s="12"/>
      <c r="M816" s="12"/>
      <c r="N816" s="12">
        <v>0</v>
      </c>
      <c r="O816" s="32"/>
      <c r="P816" s="32"/>
    </row>
    <row r="817" spans="1:16" ht="18.600000000000001">
      <c r="A817" s="18" t="s">
        <v>13</v>
      </c>
      <c r="B817" s="49"/>
      <c r="C817" s="27" t="s">
        <v>48</v>
      </c>
      <c r="D817" s="27"/>
      <c r="E817" s="12">
        <v>30.5</v>
      </c>
      <c r="F817" s="12">
        <v>0</v>
      </c>
      <c r="G817" s="12">
        <v>30.5</v>
      </c>
      <c r="H817" s="12">
        <v>215</v>
      </c>
      <c r="I817" s="12">
        <v>0</v>
      </c>
      <c r="J817" s="12">
        <v>215</v>
      </c>
      <c r="K817" s="12">
        <v>245.5</v>
      </c>
      <c r="L817" s="12">
        <v>1519</v>
      </c>
      <c r="M817" s="12">
        <v>0</v>
      </c>
      <c r="N817" s="12">
        <v>1519</v>
      </c>
      <c r="O817" s="32">
        <v>7065.1162790697672</v>
      </c>
      <c r="P817" s="32"/>
    </row>
    <row r="818" spans="1:16" ht="18.600000000000001">
      <c r="A818" s="18" t="s">
        <v>13</v>
      </c>
      <c r="B818" s="50" t="s">
        <v>49</v>
      </c>
      <c r="C818" s="27" t="s">
        <v>50</v>
      </c>
      <c r="D818" s="28"/>
      <c r="E818" s="12">
        <v>40</v>
      </c>
      <c r="F818" s="12">
        <v>3</v>
      </c>
      <c r="G818" s="12">
        <v>43</v>
      </c>
      <c r="H818" s="12">
        <v>204</v>
      </c>
      <c r="I818" s="12">
        <v>2</v>
      </c>
      <c r="J818" s="12">
        <v>206</v>
      </c>
      <c r="K818" s="12">
        <v>249</v>
      </c>
      <c r="L818" s="12">
        <v>600</v>
      </c>
      <c r="M818" s="12">
        <v>5</v>
      </c>
      <c r="N818" s="12">
        <v>605</v>
      </c>
      <c r="O818" s="32">
        <v>2941.1764705882356</v>
      </c>
      <c r="P818" s="32">
        <v>2500</v>
      </c>
    </row>
    <row r="819" spans="1:16" ht="18.600000000000001">
      <c r="A819" s="18" t="s">
        <v>13</v>
      </c>
      <c r="B819" s="51" t="s">
        <v>49</v>
      </c>
      <c r="C819" s="27" t="s">
        <v>51</v>
      </c>
      <c r="D819" s="28"/>
      <c r="E819" s="12"/>
      <c r="F819" s="12"/>
      <c r="G819" s="12">
        <v>0</v>
      </c>
      <c r="H819" s="12"/>
      <c r="I819" s="12"/>
      <c r="J819" s="12">
        <v>0</v>
      </c>
      <c r="K819" s="12">
        <v>0</v>
      </c>
      <c r="L819" s="12"/>
      <c r="M819" s="12"/>
      <c r="N819" s="12">
        <v>0</v>
      </c>
      <c r="O819" s="32"/>
      <c r="P819" s="32"/>
    </row>
    <row r="820" spans="1:16" ht="18.600000000000001">
      <c r="A820" s="18" t="s">
        <v>13</v>
      </c>
      <c r="B820" s="52"/>
      <c r="C820" s="8" t="s">
        <v>52</v>
      </c>
      <c r="D820" s="28"/>
      <c r="E820" s="12">
        <v>40</v>
      </c>
      <c r="F820" s="12">
        <v>3</v>
      </c>
      <c r="G820" s="12">
        <v>43</v>
      </c>
      <c r="H820" s="12">
        <v>204</v>
      </c>
      <c r="I820" s="12">
        <v>2</v>
      </c>
      <c r="J820" s="12">
        <v>206</v>
      </c>
      <c r="K820" s="12">
        <v>249</v>
      </c>
      <c r="L820" s="12">
        <v>600</v>
      </c>
      <c r="M820" s="12">
        <v>5</v>
      </c>
      <c r="N820" s="12">
        <v>605</v>
      </c>
      <c r="O820" s="32">
        <v>2941.1764705882356</v>
      </c>
      <c r="P820" s="32">
        <v>2500</v>
      </c>
    </row>
    <row r="821" spans="1:16" ht="18.600000000000001">
      <c r="A821" s="18" t="s">
        <v>13</v>
      </c>
      <c r="B821" s="47" t="s">
        <v>53</v>
      </c>
      <c r="C821" s="27" t="s">
        <v>54</v>
      </c>
      <c r="D821" s="28"/>
      <c r="E821" s="12"/>
      <c r="F821" s="12"/>
      <c r="G821" s="12">
        <v>0</v>
      </c>
      <c r="H821" s="12"/>
      <c r="I821" s="12"/>
      <c r="J821" s="12">
        <v>0</v>
      </c>
      <c r="K821" s="12">
        <v>0</v>
      </c>
      <c r="L821" s="12"/>
      <c r="M821" s="12"/>
      <c r="N821" s="12">
        <v>0</v>
      </c>
      <c r="O821" s="32"/>
      <c r="P821" s="32"/>
    </row>
    <row r="822" spans="1:16" ht="18.600000000000001">
      <c r="A822" s="18" t="s">
        <v>13</v>
      </c>
      <c r="B822" s="48"/>
      <c r="C822" s="27" t="s">
        <v>55</v>
      </c>
      <c r="D822" s="28"/>
      <c r="E822" s="12">
        <v>195</v>
      </c>
      <c r="F822" s="12">
        <v>170</v>
      </c>
      <c r="G822" s="12">
        <v>365</v>
      </c>
      <c r="H822" s="12">
        <v>513</v>
      </c>
      <c r="I822" s="12">
        <v>246</v>
      </c>
      <c r="J822" s="12">
        <v>759</v>
      </c>
      <c r="K822" s="12">
        <v>1124</v>
      </c>
      <c r="L822" s="12">
        <v>520</v>
      </c>
      <c r="M822" s="12">
        <v>15</v>
      </c>
      <c r="N822" s="12">
        <v>535</v>
      </c>
      <c r="O822" s="32">
        <v>1013.6452241715399</v>
      </c>
      <c r="P822" s="32">
        <v>60.975609756097562</v>
      </c>
    </row>
    <row r="823" spans="1:16" ht="18.600000000000001">
      <c r="A823" s="18" t="s">
        <v>13</v>
      </c>
      <c r="B823" s="48"/>
      <c r="C823" s="27" t="s">
        <v>56</v>
      </c>
      <c r="D823" s="28"/>
      <c r="E823" s="12">
        <v>250</v>
      </c>
      <c r="F823" s="12"/>
      <c r="G823" s="12">
        <v>250</v>
      </c>
      <c r="H823" s="12">
        <v>252</v>
      </c>
      <c r="I823" s="12"/>
      <c r="J823" s="12">
        <v>252</v>
      </c>
      <c r="K823" s="12">
        <v>502</v>
      </c>
      <c r="L823" s="12">
        <v>900</v>
      </c>
      <c r="M823" s="12"/>
      <c r="N823" s="12">
        <v>900</v>
      </c>
      <c r="O823" s="32">
        <v>3571.4285714285716</v>
      </c>
      <c r="P823" s="32"/>
    </row>
    <row r="824" spans="1:16" ht="18.600000000000001">
      <c r="A824" s="18" t="s">
        <v>13</v>
      </c>
      <c r="B824" s="48"/>
      <c r="C824" s="27" t="s">
        <v>57</v>
      </c>
      <c r="D824" s="28"/>
      <c r="E824" s="12"/>
      <c r="F824" s="12"/>
      <c r="G824" s="12">
        <v>0</v>
      </c>
      <c r="H824" s="12"/>
      <c r="I824" s="12"/>
      <c r="J824" s="12">
        <v>0</v>
      </c>
      <c r="K824" s="12">
        <v>0</v>
      </c>
      <c r="L824" s="12"/>
      <c r="M824" s="12"/>
      <c r="N824" s="12">
        <v>0</v>
      </c>
      <c r="O824" s="32"/>
      <c r="P824" s="32"/>
    </row>
    <row r="825" spans="1:16" ht="18.600000000000001">
      <c r="A825" s="18" t="s">
        <v>13</v>
      </c>
      <c r="B825" s="49"/>
      <c r="C825" s="27" t="s">
        <v>58</v>
      </c>
      <c r="D825" s="28"/>
      <c r="E825" s="12">
        <v>445</v>
      </c>
      <c r="F825" s="12">
        <v>170</v>
      </c>
      <c r="G825" s="12">
        <v>615</v>
      </c>
      <c r="H825" s="12">
        <v>765</v>
      </c>
      <c r="I825" s="12">
        <v>246</v>
      </c>
      <c r="J825" s="12">
        <v>1011</v>
      </c>
      <c r="K825" s="12">
        <v>1626</v>
      </c>
      <c r="L825" s="12">
        <v>1420</v>
      </c>
      <c r="M825" s="12">
        <v>15</v>
      </c>
      <c r="N825" s="12">
        <v>1435</v>
      </c>
      <c r="O825" s="32">
        <v>1856.2091503267975</v>
      </c>
      <c r="P825" s="32">
        <v>60.975609756097562</v>
      </c>
    </row>
    <row r="826" spans="1:16" ht="18.600000000000001">
      <c r="A826" s="18" t="s">
        <v>13</v>
      </c>
      <c r="B826" s="50" t="s">
        <v>89</v>
      </c>
      <c r="C826" s="27" t="s">
        <v>59</v>
      </c>
      <c r="D826" s="28"/>
      <c r="E826" s="12">
        <v>2</v>
      </c>
      <c r="F826" s="12"/>
      <c r="G826" s="12">
        <v>2</v>
      </c>
      <c r="H826" s="12">
        <v>5</v>
      </c>
      <c r="I826" s="12"/>
      <c r="J826" s="12">
        <v>5</v>
      </c>
      <c r="K826" s="12">
        <v>7</v>
      </c>
      <c r="L826" s="12">
        <v>10</v>
      </c>
      <c r="M826" s="12"/>
      <c r="N826" s="12">
        <v>10</v>
      </c>
      <c r="O826" s="32">
        <v>2000</v>
      </c>
      <c r="P826" s="32"/>
    </row>
    <row r="827" spans="1:16" ht="18.600000000000001">
      <c r="A827" s="18" t="s">
        <v>13</v>
      </c>
      <c r="B827" s="51"/>
      <c r="C827" s="27" t="s">
        <v>60</v>
      </c>
      <c r="D827" s="28"/>
      <c r="E827" s="12"/>
      <c r="F827" s="12"/>
      <c r="G827" s="12">
        <v>0</v>
      </c>
      <c r="H827" s="12"/>
      <c r="I827" s="12"/>
      <c r="J827" s="12">
        <v>0</v>
      </c>
      <c r="K827" s="12">
        <v>0</v>
      </c>
      <c r="L827" s="12"/>
      <c r="M827" s="12"/>
      <c r="N827" s="12">
        <v>0</v>
      </c>
      <c r="O827" s="32"/>
      <c r="P827" s="32"/>
    </row>
    <row r="828" spans="1:16" ht="18.600000000000001">
      <c r="A828" s="18" t="s">
        <v>13</v>
      </c>
      <c r="B828" s="52"/>
      <c r="C828" s="27" t="s">
        <v>61</v>
      </c>
      <c r="D828" s="28"/>
      <c r="E828" s="12">
        <v>2</v>
      </c>
      <c r="F828" s="12">
        <v>0</v>
      </c>
      <c r="G828" s="12">
        <v>2</v>
      </c>
      <c r="H828" s="12">
        <v>5</v>
      </c>
      <c r="I828" s="12">
        <v>0</v>
      </c>
      <c r="J828" s="12">
        <v>5</v>
      </c>
      <c r="K828" s="12">
        <v>7</v>
      </c>
      <c r="L828" s="12">
        <v>10</v>
      </c>
      <c r="M828" s="12">
        <v>0</v>
      </c>
      <c r="N828" s="12">
        <v>10</v>
      </c>
      <c r="O828" s="32">
        <v>2000</v>
      </c>
      <c r="P828" s="32"/>
    </row>
    <row r="829" spans="1:16" ht="18.600000000000001">
      <c r="A829" s="18" t="s">
        <v>13</v>
      </c>
      <c r="B829" s="53" t="s">
        <v>62</v>
      </c>
      <c r="C829" s="27" t="s">
        <v>63</v>
      </c>
      <c r="D829" s="28"/>
      <c r="E829" s="12"/>
      <c r="F829" s="12"/>
      <c r="G829" s="12">
        <v>0</v>
      </c>
      <c r="H829" s="12"/>
      <c r="I829" s="12"/>
      <c r="J829" s="12">
        <v>0</v>
      </c>
      <c r="K829" s="12">
        <v>0</v>
      </c>
      <c r="L829" s="12"/>
      <c r="M829" s="12"/>
      <c r="N829" s="12">
        <v>0</v>
      </c>
      <c r="O829" s="32"/>
      <c r="P829" s="32"/>
    </row>
    <row r="830" spans="1:16" ht="18.600000000000001">
      <c r="A830" s="18" t="s">
        <v>13</v>
      </c>
      <c r="B830" s="54"/>
      <c r="C830" s="27" t="s">
        <v>64</v>
      </c>
      <c r="D830" s="28"/>
      <c r="E830" s="12"/>
      <c r="F830" s="12"/>
      <c r="G830" s="12">
        <v>0</v>
      </c>
      <c r="H830" s="12"/>
      <c r="I830" s="12"/>
      <c r="J830" s="12">
        <v>0</v>
      </c>
      <c r="K830" s="12">
        <v>0</v>
      </c>
      <c r="L830" s="12"/>
      <c r="M830" s="12"/>
      <c r="N830" s="12">
        <v>0</v>
      </c>
      <c r="O830" s="32"/>
      <c r="P830" s="32"/>
    </row>
    <row r="831" spans="1:16" ht="18.600000000000001">
      <c r="A831" s="18" t="s">
        <v>13</v>
      </c>
      <c r="B831" s="54"/>
      <c r="C831" s="27" t="s">
        <v>65</v>
      </c>
      <c r="D831" s="28"/>
      <c r="E831" s="12"/>
      <c r="F831" s="12"/>
      <c r="G831" s="12">
        <v>0</v>
      </c>
      <c r="H831" s="12"/>
      <c r="I831" s="12"/>
      <c r="J831" s="12">
        <v>0</v>
      </c>
      <c r="K831" s="12">
        <v>0</v>
      </c>
      <c r="L831" s="12"/>
      <c r="M831" s="12"/>
      <c r="N831" s="12">
        <v>0</v>
      </c>
      <c r="O831" s="32"/>
      <c r="P831" s="32"/>
    </row>
    <row r="832" spans="1:16" ht="18.600000000000001">
      <c r="A832" s="18" t="s">
        <v>13</v>
      </c>
      <c r="B832" s="54"/>
      <c r="C832" s="27" t="s">
        <v>66</v>
      </c>
      <c r="D832" s="28"/>
      <c r="E832" s="12"/>
      <c r="F832" s="12"/>
      <c r="G832" s="12">
        <v>0</v>
      </c>
      <c r="H832" s="12"/>
      <c r="I832" s="12"/>
      <c r="J832" s="12">
        <v>0</v>
      </c>
      <c r="K832" s="12">
        <v>0</v>
      </c>
      <c r="L832" s="12"/>
      <c r="M832" s="12"/>
      <c r="N832" s="12">
        <v>0</v>
      </c>
      <c r="O832" s="32"/>
      <c r="P832" s="32"/>
    </row>
    <row r="833" spans="1:16" ht="18.600000000000001">
      <c r="A833" s="18" t="s">
        <v>13</v>
      </c>
      <c r="B833" s="54"/>
      <c r="C833" s="27" t="s">
        <v>67</v>
      </c>
      <c r="D833" s="28"/>
      <c r="E833" s="12"/>
      <c r="F833" s="12"/>
      <c r="G833" s="12">
        <v>0</v>
      </c>
      <c r="H833" s="12"/>
      <c r="I833" s="12"/>
      <c r="J833" s="12">
        <v>0</v>
      </c>
      <c r="K833" s="12">
        <v>0</v>
      </c>
      <c r="L833" s="12"/>
      <c r="M833" s="12"/>
      <c r="N833" s="12">
        <v>0</v>
      </c>
      <c r="O833" s="32"/>
      <c r="P833" s="32"/>
    </row>
    <row r="834" spans="1:16" ht="18.600000000000001">
      <c r="A834" s="18" t="s">
        <v>13</v>
      </c>
      <c r="B834" s="55"/>
      <c r="C834" s="27" t="s">
        <v>68</v>
      </c>
      <c r="D834" s="28"/>
      <c r="E834" s="12">
        <v>0</v>
      </c>
      <c r="F834" s="12">
        <v>0</v>
      </c>
      <c r="G834" s="12">
        <v>0</v>
      </c>
      <c r="H834" s="12">
        <v>0</v>
      </c>
      <c r="I834" s="12">
        <v>0</v>
      </c>
      <c r="J834" s="12">
        <v>0</v>
      </c>
      <c r="K834" s="12">
        <v>0</v>
      </c>
      <c r="L834" s="12">
        <v>0</v>
      </c>
      <c r="M834" s="12">
        <v>0</v>
      </c>
      <c r="N834" s="12">
        <v>0</v>
      </c>
      <c r="O834" s="32"/>
      <c r="P834" s="32"/>
    </row>
    <row r="835" spans="1:16" ht="18.600000000000001">
      <c r="A835" s="18" t="s">
        <v>13</v>
      </c>
      <c r="B835" s="54" t="s">
        <v>69</v>
      </c>
      <c r="C835" s="53" t="s">
        <v>70</v>
      </c>
      <c r="D835" s="1" t="s">
        <v>71</v>
      </c>
      <c r="E835" s="12"/>
      <c r="F835" s="12"/>
      <c r="G835" s="12">
        <v>0</v>
      </c>
      <c r="H835" s="12">
        <v>0.4</v>
      </c>
      <c r="I835" s="12"/>
      <c r="J835" s="12">
        <v>0.4</v>
      </c>
      <c r="K835" s="12">
        <v>0.4</v>
      </c>
      <c r="L835" s="12">
        <v>50</v>
      </c>
      <c r="M835" s="12"/>
      <c r="N835" s="12">
        <v>50</v>
      </c>
      <c r="O835" s="32">
        <v>125000</v>
      </c>
      <c r="P835" s="32"/>
    </row>
    <row r="836" spans="1:16" ht="18.600000000000001">
      <c r="A836" s="18" t="s">
        <v>13</v>
      </c>
      <c r="B836" s="54"/>
      <c r="C836" s="54"/>
      <c r="D836" s="1" t="s">
        <v>22</v>
      </c>
      <c r="E836" s="12"/>
      <c r="F836" s="12"/>
      <c r="G836" s="12">
        <v>0</v>
      </c>
      <c r="H836" s="12"/>
      <c r="I836" s="12"/>
      <c r="J836" s="12">
        <v>0</v>
      </c>
      <c r="K836" s="12">
        <v>0</v>
      </c>
      <c r="L836" s="12"/>
      <c r="M836" s="12"/>
      <c r="N836" s="12">
        <v>0</v>
      </c>
      <c r="O836" s="32"/>
      <c r="P836" s="32"/>
    </row>
    <row r="837" spans="1:16" ht="18.600000000000001">
      <c r="A837" s="18" t="s">
        <v>13</v>
      </c>
      <c r="B837" s="54"/>
      <c r="C837" s="54"/>
      <c r="D837" s="1" t="s">
        <v>23</v>
      </c>
      <c r="E837" s="12"/>
      <c r="F837" s="12"/>
      <c r="G837" s="12">
        <v>0</v>
      </c>
      <c r="H837" s="12"/>
      <c r="I837" s="12"/>
      <c r="J837" s="12">
        <v>0</v>
      </c>
      <c r="K837" s="12">
        <v>0</v>
      </c>
      <c r="L837" s="12"/>
      <c r="M837" s="12"/>
      <c r="N837" s="12">
        <v>0</v>
      </c>
      <c r="O837" s="32"/>
      <c r="P837" s="32"/>
    </row>
    <row r="838" spans="1:16" ht="18.600000000000001">
      <c r="A838" s="18" t="s">
        <v>13</v>
      </c>
      <c r="B838" s="54"/>
      <c r="C838" s="54"/>
      <c r="D838" s="1" t="s">
        <v>24</v>
      </c>
      <c r="E838" s="12"/>
      <c r="F838" s="12"/>
      <c r="G838" s="12">
        <v>0</v>
      </c>
      <c r="H838" s="12"/>
      <c r="I838" s="12"/>
      <c r="J838" s="12">
        <v>0</v>
      </c>
      <c r="K838" s="12">
        <v>0</v>
      </c>
      <c r="L838" s="12"/>
      <c r="M838" s="12"/>
      <c r="N838" s="12">
        <v>0</v>
      </c>
      <c r="O838" s="32"/>
      <c r="P838" s="32"/>
    </row>
    <row r="839" spans="1:16" ht="18.600000000000001">
      <c r="A839" s="18" t="s">
        <v>13</v>
      </c>
      <c r="B839" s="54"/>
      <c r="C839" s="54"/>
      <c r="D839" s="1" t="s">
        <v>25</v>
      </c>
      <c r="E839" s="12"/>
      <c r="F839" s="12"/>
      <c r="G839" s="12">
        <v>0</v>
      </c>
      <c r="H839" s="12"/>
      <c r="I839" s="12"/>
      <c r="J839" s="12">
        <v>0</v>
      </c>
      <c r="K839" s="12">
        <v>0</v>
      </c>
      <c r="L839" s="12"/>
      <c r="M839" s="12"/>
      <c r="N839" s="12">
        <v>0</v>
      </c>
      <c r="O839" s="32"/>
      <c r="P839" s="32"/>
    </row>
    <row r="840" spans="1:16" ht="18.600000000000001">
      <c r="A840" s="18" t="s">
        <v>13</v>
      </c>
      <c r="B840" s="54"/>
      <c r="C840" s="55"/>
      <c r="D840" s="9" t="s">
        <v>72</v>
      </c>
      <c r="E840" s="12">
        <v>0</v>
      </c>
      <c r="F840" s="12">
        <v>0</v>
      </c>
      <c r="G840" s="12">
        <v>0</v>
      </c>
      <c r="H840" s="12">
        <v>0.4</v>
      </c>
      <c r="I840" s="12">
        <v>0</v>
      </c>
      <c r="J840" s="12">
        <v>0.4</v>
      </c>
      <c r="K840" s="12">
        <v>0.4</v>
      </c>
      <c r="L840" s="12">
        <v>50</v>
      </c>
      <c r="M840" s="12">
        <v>0</v>
      </c>
      <c r="N840" s="12">
        <v>50</v>
      </c>
      <c r="O840" s="32">
        <v>125000</v>
      </c>
      <c r="P840" s="32"/>
    </row>
    <row r="841" spans="1:16" ht="18.600000000000001">
      <c r="A841" s="18" t="s">
        <v>13</v>
      </c>
      <c r="B841" s="54"/>
      <c r="C841" s="53" t="s">
        <v>73</v>
      </c>
      <c r="D841" s="1" t="s">
        <v>21</v>
      </c>
      <c r="E841" s="12"/>
      <c r="F841" s="12"/>
      <c r="G841" s="12">
        <v>0</v>
      </c>
      <c r="H841" s="12"/>
      <c r="I841" s="12"/>
      <c r="J841" s="12">
        <v>0</v>
      </c>
      <c r="K841" s="12">
        <v>0</v>
      </c>
      <c r="L841" s="12"/>
      <c r="M841" s="12"/>
      <c r="N841" s="12">
        <v>0</v>
      </c>
      <c r="O841" s="32"/>
      <c r="P841" s="32"/>
    </row>
    <row r="842" spans="1:16" ht="18.600000000000001">
      <c r="A842" s="18" t="s">
        <v>13</v>
      </c>
      <c r="B842" s="54"/>
      <c r="C842" s="54"/>
      <c r="D842" s="1" t="s">
        <v>74</v>
      </c>
      <c r="E842" s="12"/>
      <c r="F842" s="12"/>
      <c r="G842" s="12">
        <v>0</v>
      </c>
      <c r="H842" s="12"/>
      <c r="I842" s="12"/>
      <c r="J842" s="12">
        <v>0</v>
      </c>
      <c r="K842" s="12">
        <v>0</v>
      </c>
      <c r="L842" s="12"/>
      <c r="M842" s="12"/>
      <c r="N842" s="12">
        <v>0</v>
      </c>
      <c r="O842" s="32"/>
      <c r="P842" s="32"/>
    </row>
    <row r="843" spans="1:16" ht="18.600000000000001">
      <c r="A843" s="18" t="s">
        <v>13</v>
      </c>
      <c r="B843" s="54"/>
      <c r="C843" s="54"/>
      <c r="D843" s="1" t="s">
        <v>75</v>
      </c>
      <c r="E843" s="12"/>
      <c r="F843" s="12"/>
      <c r="G843" s="12">
        <v>0</v>
      </c>
      <c r="H843" s="12"/>
      <c r="I843" s="12"/>
      <c r="J843" s="12">
        <v>0</v>
      </c>
      <c r="K843" s="12">
        <v>0</v>
      </c>
      <c r="L843" s="12"/>
      <c r="M843" s="12"/>
      <c r="N843" s="12">
        <v>0</v>
      </c>
      <c r="O843" s="32"/>
      <c r="P843" s="32"/>
    </row>
    <row r="844" spans="1:16" ht="18.600000000000001">
      <c r="A844" s="18" t="s">
        <v>13</v>
      </c>
      <c r="B844" s="54"/>
      <c r="C844" s="55"/>
      <c r="D844" s="9" t="s">
        <v>76</v>
      </c>
      <c r="E844" s="12">
        <v>0</v>
      </c>
      <c r="F844" s="12">
        <v>0</v>
      </c>
      <c r="G844" s="12">
        <v>0</v>
      </c>
      <c r="H844" s="12">
        <v>0</v>
      </c>
      <c r="I844" s="12">
        <v>0</v>
      </c>
      <c r="J844" s="12">
        <v>0</v>
      </c>
      <c r="K844" s="12">
        <v>0</v>
      </c>
      <c r="L844" s="12">
        <v>0</v>
      </c>
      <c r="M844" s="12">
        <v>0</v>
      </c>
      <c r="N844" s="12">
        <v>0</v>
      </c>
      <c r="O844" s="32"/>
      <c r="P844" s="32"/>
    </row>
    <row r="845" spans="1:16" ht="18.600000000000001">
      <c r="A845" s="18" t="s">
        <v>13</v>
      </c>
      <c r="B845" s="55"/>
      <c r="C845" s="10" t="s">
        <v>77</v>
      </c>
      <c r="D845" s="10"/>
      <c r="E845" s="12">
        <v>0</v>
      </c>
      <c r="F845" s="12">
        <v>0</v>
      </c>
      <c r="G845" s="12">
        <v>0</v>
      </c>
      <c r="H845" s="12">
        <v>0.4</v>
      </c>
      <c r="I845" s="12">
        <v>0</v>
      </c>
      <c r="J845" s="12">
        <v>0.4</v>
      </c>
      <c r="K845" s="12">
        <v>0.4</v>
      </c>
      <c r="L845" s="12">
        <v>50</v>
      </c>
      <c r="M845" s="12">
        <v>0</v>
      </c>
      <c r="N845" s="12">
        <v>50</v>
      </c>
      <c r="O845" s="32">
        <v>125000</v>
      </c>
      <c r="P845" s="32"/>
    </row>
    <row r="846" spans="1:16" ht="18.600000000000001">
      <c r="A846" s="18" t="s">
        <v>13</v>
      </c>
      <c r="B846" s="47" t="s">
        <v>78</v>
      </c>
      <c r="C846" s="1" t="s">
        <v>79</v>
      </c>
      <c r="D846" s="1"/>
      <c r="E846" s="12">
        <v>0</v>
      </c>
      <c r="F846" s="12"/>
      <c r="G846" s="12">
        <v>0</v>
      </c>
      <c r="H846" s="12">
        <v>10</v>
      </c>
      <c r="I846" s="12"/>
      <c r="J846" s="12">
        <v>10</v>
      </c>
      <c r="K846" s="12">
        <v>10</v>
      </c>
      <c r="L846" s="12">
        <v>0.05</v>
      </c>
      <c r="M846" s="12"/>
      <c r="N846" s="12">
        <v>0.05</v>
      </c>
      <c r="O846" s="3">
        <v>5</v>
      </c>
      <c r="P846" s="32"/>
    </row>
    <row r="847" spans="1:16" ht="18.600000000000001">
      <c r="A847" s="18" t="s">
        <v>13</v>
      </c>
      <c r="B847" s="48"/>
      <c r="C847" s="1" t="s">
        <v>80</v>
      </c>
      <c r="D847" s="1"/>
      <c r="E847" s="12">
        <v>38</v>
      </c>
      <c r="F847" s="12"/>
      <c r="G847" s="12">
        <v>38</v>
      </c>
      <c r="H847" s="12">
        <v>32</v>
      </c>
      <c r="I847" s="12"/>
      <c r="J847" s="12">
        <v>32</v>
      </c>
      <c r="K847" s="12">
        <v>70</v>
      </c>
      <c r="L847" s="12">
        <v>128</v>
      </c>
      <c r="M847" s="12">
        <v>0</v>
      </c>
      <c r="N847" s="12">
        <v>128</v>
      </c>
      <c r="O847" s="32">
        <v>4000</v>
      </c>
      <c r="P847" s="32"/>
    </row>
    <row r="848" spans="1:16" ht="18.600000000000001">
      <c r="A848" s="18" t="s">
        <v>13</v>
      </c>
      <c r="B848" s="48"/>
      <c r="C848" s="1" t="s">
        <v>81</v>
      </c>
      <c r="D848" s="1"/>
      <c r="E848" s="12">
        <v>44</v>
      </c>
      <c r="F848" s="12"/>
      <c r="G848" s="12">
        <v>44</v>
      </c>
      <c r="H848" s="12">
        <v>31</v>
      </c>
      <c r="I848" s="12"/>
      <c r="J848" s="12">
        <v>31</v>
      </c>
      <c r="K848" s="12">
        <v>75</v>
      </c>
      <c r="L848" s="12">
        <v>240</v>
      </c>
      <c r="M848" s="12"/>
      <c r="N848" s="12">
        <v>240</v>
      </c>
      <c r="O848" s="32">
        <v>7741.9354838709678</v>
      </c>
      <c r="P848" s="32"/>
    </row>
    <row r="849" spans="1:16" ht="18.600000000000001">
      <c r="A849" s="18" t="s">
        <v>13</v>
      </c>
      <c r="B849" s="48"/>
      <c r="C849" s="1" t="s">
        <v>82</v>
      </c>
      <c r="D849" s="1"/>
      <c r="E849" s="12"/>
      <c r="F849" s="12">
        <v>0</v>
      </c>
      <c r="G849" s="12">
        <v>0</v>
      </c>
      <c r="H849" s="12">
        <v>114</v>
      </c>
      <c r="I849" s="12">
        <v>437</v>
      </c>
      <c r="J849" s="12">
        <v>551</v>
      </c>
      <c r="K849" s="12">
        <v>551</v>
      </c>
      <c r="L849" s="12">
        <v>2059</v>
      </c>
      <c r="M849" s="12">
        <v>647</v>
      </c>
      <c r="N849" s="12">
        <v>2706</v>
      </c>
      <c r="O849" s="32">
        <v>18061.403508771931</v>
      </c>
      <c r="P849" s="32"/>
    </row>
    <row r="850" spans="1:16" ht="18.600000000000001">
      <c r="A850" s="18" t="s">
        <v>13</v>
      </c>
      <c r="B850" s="48"/>
      <c r="C850" s="1" t="s">
        <v>83</v>
      </c>
      <c r="D850" s="1"/>
      <c r="E850" s="12"/>
      <c r="F850" s="12"/>
      <c r="G850" s="12">
        <v>0</v>
      </c>
      <c r="H850" s="12">
        <v>0.1</v>
      </c>
      <c r="I850" s="12"/>
      <c r="J850" s="12">
        <v>0.1</v>
      </c>
      <c r="K850" s="12">
        <v>0.1</v>
      </c>
      <c r="L850" s="12">
        <v>22</v>
      </c>
      <c r="M850" s="12"/>
      <c r="N850" s="12">
        <v>22</v>
      </c>
      <c r="O850" s="32">
        <v>220000</v>
      </c>
      <c r="P850" s="32"/>
    </row>
    <row r="851" spans="1:16" ht="18.600000000000001">
      <c r="A851" s="18" t="s">
        <v>13</v>
      </c>
      <c r="B851" s="49"/>
      <c r="C851" s="27" t="s">
        <v>84</v>
      </c>
      <c r="D851" s="28"/>
      <c r="E851" s="12">
        <v>82</v>
      </c>
      <c r="F851" s="12">
        <v>0</v>
      </c>
      <c r="G851" s="12">
        <v>82</v>
      </c>
      <c r="H851" s="12">
        <v>187.1</v>
      </c>
      <c r="I851" s="12">
        <v>437</v>
      </c>
      <c r="J851" s="12">
        <v>624.1</v>
      </c>
      <c r="K851" s="12">
        <v>706.1</v>
      </c>
      <c r="L851" s="12">
        <v>2449.0500000000002</v>
      </c>
      <c r="M851" s="12">
        <v>647</v>
      </c>
      <c r="N851" s="12">
        <v>3096.05</v>
      </c>
      <c r="O851" s="32">
        <v>13089.524318546233</v>
      </c>
      <c r="P851" s="32"/>
    </row>
    <row r="852" spans="1:16" ht="18.600000000000001">
      <c r="A852" s="18" t="s">
        <v>13</v>
      </c>
      <c r="B852" s="64" t="s">
        <v>85</v>
      </c>
      <c r="C852" s="65"/>
      <c r="D852" s="66"/>
      <c r="E852" s="12">
        <v>634.5</v>
      </c>
      <c r="F852" s="12">
        <v>173</v>
      </c>
      <c r="G852" s="12">
        <v>807.5</v>
      </c>
      <c r="H852" s="12">
        <v>1426.5</v>
      </c>
      <c r="I852" s="12">
        <v>685</v>
      </c>
      <c r="J852" s="12">
        <v>2111.5</v>
      </c>
      <c r="K852" s="12">
        <v>2919</v>
      </c>
      <c r="L852" s="12">
        <v>6898.05</v>
      </c>
      <c r="M852" s="12">
        <v>667</v>
      </c>
      <c r="N852" s="12">
        <v>7565.05</v>
      </c>
      <c r="O852" s="32"/>
      <c r="P852" s="32"/>
    </row>
    <row r="853" spans="1:16" ht="18.600000000000001">
      <c r="A853" s="18" t="s">
        <v>14</v>
      </c>
      <c r="B853" s="57" t="s">
        <v>26</v>
      </c>
      <c r="C853" s="58"/>
      <c r="D853" s="59"/>
      <c r="E853" s="63" t="s">
        <v>27</v>
      </c>
      <c r="F853" s="63"/>
      <c r="G853" s="63"/>
      <c r="H853" s="63" t="s">
        <v>28</v>
      </c>
      <c r="I853" s="63"/>
      <c r="J853" s="63"/>
      <c r="K853" s="63" t="s">
        <v>29</v>
      </c>
      <c r="L853" s="63" t="s">
        <v>30</v>
      </c>
      <c r="M853" s="63"/>
      <c r="N853" s="63"/>
      <c r="O853" s="63" t="s">
        <v>31</v>
      </c>
      <c r="P853" s="63"/>
    </row>
    <row r="854" spans="1:16" ht="18.600000000000001">
      <c r="A854" s="18" t="s">
        <v>14</v>
      </c>
      <c r="B854" s="60"/>
      <c r="C854" s="61"/>
      <c r="D854" s="62"/>
      <c r="E854" s="32" t="s">
        <v>32</v>
      </c>
      <c r="F854" s="32" t="s">
        <v>33</v>
      </c>
      <c r="G854" s="32" t="s">
        <v>0</v>
      </c>
      <c r="H854" s="32" t="s">
        <v>32</v>
      </c>
      <c r="I854" s="32" t="s">
        <v>33</v>
      </c>
      <c r="J854" s="32" t="s">
        <v>0</v>
      </c>
      <c r="K854" s="63"/>
      <c r="L854" s="32" t="s">
        <v>32</v>
      </c>
      <c r="M854" s="32" t="s">
        <v>33</v>
      </c>
      <c r="N854" s="32" t="s">
        <v>0</v>
      </c>
      <c r="O854" s="32" t="s">
        <v>32</v>
      </c>
      <c r="P854" s="32" t="s">
        <v>33</v>
      </c>
    </row>
    <row r="855" spans="1:16" ht="18.600000000000001">
      <c r="A855" s="18" t="s">
        <v>14</v>
      </c>
      <c r="B855" s="46" t="s">
        <v>34</v>
      </c>
      <c r="C855" s="30" t="s">
        <v>35</v>
      </c>
      <c r="D855" s="31"/>
      <c r="E855" s="12"/>
      <c r="F855" s="12"/>
      <c r="G855" s="12">
        <v>0</v>
      </c>
      <c r="H855" s="12"/>
      <c r="I855" s="12"/>
      <c r="J855" s="12">
        <v>0</v>
      </c>
      <c r="K855" s="12">
        <v>0</v>
      </c>
      <c r="L855" s="12"/>
      <c r="M855" s="12"/>
      <c r="N855" s="12">
        <v>0</v>
      </c>
      <c r="O855" s="32"/>
      <c r="P855" s="32" t="s">
        <v>88</v>
      </c>
    </row>
    <row r="856" spans="1:16" ht="18.600000000000001">
      <c r="A856" s="18" t="s">
        <v>14</v>
      </c>
      <c r="B856" s="46"/>
      <c r="C856" s="30" t="s">
        <v>36</v>
      </c>
      <c r="D856" s="31"/>
      <c r="E856" s="12">
        <v>10</v>
      </c>
      <c r="F856" s="12"/>
      <c r="G856" s="12">
        <v>10</v>
      </c>
      <c r="H856" s="12">
        <v>16</v>
      </c>
      <c r="I856" s="12"/>
      <c r="J856" s="12">
        <v>16</v>
      </c>
      <c r="K856" s="12">
        <v>26</v>
      </c>
      <c r="L856" s="12">
        <v>150</v>
      </c>
      <c r="M856" s="12"/>
      <c r="N856" s="12">
        <v>150</v>
      </c>
      <c r="O856" s="32">
        <v>9375</v>
      </c>
      <c r="P856" s="32" t="s">
        <v>88</v>
      </c>
    </row>
    <row r="857" spans="1:16" ht="18.600000000000001">
      <c r="A857" s="18" t="s">
        <v>14</v>
      </c>
      <c r="B857" s="46"/>
      <c r="C857" s="30" t="s">
        <v>37</v>
      </c>
      <c r="D857" s="31"/>
      <c r="E857" s="12">
        <v>77</v>
      </c>
      <c r="F857" s="12"/>
      <c r="G857" s="12">
        <v>77</v>
      </c>
      <c r="H857" s="12">
        <v>384</v>
      </c>
      <c r="I857" s="12"/>
      <c r="J857" s="12">
        <v>384</v>
      </c>
      <c r="K857" s="12">
        <v>461</v>
      </c>
      <c r="L857" s="12">
        <v>5250</v>
      </c>
      <c r="M857" s="12"/>
      <c r="N857" s="12">
        <v>5250</v>
      </c>
      <c r="O857" s="32">
        <v>13671.875</v>
      </c>
      <c r="P857" s="32" t="s">
        <v>88</v>
      </c>
    </row>
    <row r="858" spans="1:16" ht="18.600000000000001">
      <c r="A858" s="18" t="s">
        <v>14</v>
      </c>
      <c r="B858" s="46"/>
      <c r="C858" s="30" t="s">
        <v>38</v>
      </c>
      <c r="D858" s="31"/>
      <c r="E858" s="12">
        <v>87</v>
      </c>
      <c r="F858" s="12">
        <v>0</v>
      </c>
      <c r="G858" s="12">
        <v>87</v>
      </c>
      <c r="H858" s="12">
        <v>400</v>
      </c>
      <c r="I858" s="12">
        <v>0</v>
      </c>
      <c r="J858" s="12">
        <v>400</v>
      </c>
      <c r="K858" s="12">
        <v>487</v>
      </c>
      <c r="L858" s="12">
        <v>5400</v>
      </c>
      <c r="M858" s="12">
        <v>0</v>
      </c>
      <c r="N858" s="12">
        <v>5400</v>
      </c>
      <c r="O858" s="32">
        <v>13500</v>
      </c>
      <c r="P858" s="32" t="s">
        <v>88</v>
      </c>
    </row>
    <row r="859" spans="1:16" ht="18.600000000000001">
      <c r="A859" s="18" t="s">
        <v>14</v>
      </c>
      <c r="B859" s="47" t="s">
        <v>39</v>
      </c>
      <c r="C859" s="27" t="s">
        <v>40</v>
      </c>
      <c r="D859" s="28"/>
      <c r="E859" s="12">
        <v>10</v>
      </c>
      <c r="F859" s="12"/>
      <c r="G859" s="12">
        <v>10</v>
      </c>
      <c r="H859" s="12">
        <v>162</v>
      </c>
      <c r="I859" s="12"/>
      <c r="J859" s="12">
        <v>162</v>
      </c>
      <c r="K859" s="12">
        <v>172</v>
      </c>
      <c r="L859" s="12">
        <v>2720</v>
      </c>
      <c r="M859" s="12"/>
      <c r="N859" s="12">
        <v>2720</v>
      </c>
      <c r="O859" s="32">
        <v>16790.123456790123</v>
      </c>
      <c r="P859" s="32" t="s">
        <v>88</v>
      </c>
    </row>
    <row r="860" spans="1:16" ht="18.600000000000001">
      <c r="A860" s="18" t="s">
        <v>14</v>
      </c>
      <c r="B860" s="48" t="s">
        <v>39</v>
      </c>
      <c r="C860" s="30" t="s">
        <v>41</v>
      </c>
      <c r="D860" s="31"/>
      <c r="E860" s="12">
        <v>21</v>
      </c>
      <c r="F860" s="12"/>
      <c r="G860" s="12">
        <v>21</v>
      </c>
      <c r="H860" s="12">
        <v>156</v>
      </c>
      <c r="I860" s="12"/>
      <c r="J860" s="12">
        <v>156</v>
      </c>
      <c r="K860" s="12">
        <v>177</v>
      </c>
      <c r="L860" s="12">
        <v>1260</v>
      </c>
      <c r="M860" s="12"/>
      <c r="N860" s="12">
        <v>1260</v>
      </c>
      <c r="O860" s="32">
        <v>8076.9230769230762</v>
      </c>
      <c r="P860" s="32" t="s">
        <v>88</v>
      </c>
    </row>
    <row r="861" spans="1:16" ht="18.600000000000001">
      <c r="A861" s="18" t="s">
        <v>14</v>
      </c>
      <c r="B861" s="48"/>
      <c r="C861" s="30" t="s">
        <v>42</v>
      </c>
      <c r="D861" s="31"/>
      <c r="E861" s="12">
        <v>5</v>
      </c>
      <c r="F861" s="12"/>
      <c r="G861" s="12">
        <v>5</v>
      </c>
      <c r="H861" s="12">
        <v>22</v>
      </c>
      <c r="I861" s="12"/>
      <c r="J861" s="12">
        <v>22</v>
      </c>
      <c r="K861" s="12">
        <v>27</v>
      </c>
      <c r="L861" s="12">
        <v>400</v>
      </c>
      <c r="M861" s="12"/>
      <c r="N861" s="12">
        <v>400</v>
      </c>
      <c r="O861" s="32">
        <v>18181.818181818184</v>
      </c>
      <c r="P861" s="32" t="s">
        <v>88</v>
      </c>
    </row>
    <row r="862" spans="1:16" ht="18.600000000000001">
      <c r="A862" s="18" t="s">
        <v>14</v>
      </c>
      <c r="B862" s="48"/>
      <c r="C862" s="30" t="s">
        <v>43</v>
      </c>
      <c r="D862" s="31"/>
      <c r="E862" s="12">
        <v>6</v>
      </c>
      <c r="F862" s="12"/>
      <c r="G862" s="12">
        <v>6</v>
      </c>
      <c r="H862" s="12">
        <v>24</v>
      </c>
      <c r="I862" s="12"/>
      <c r="J862" s="12">
        <v>24</v>
      </c>
      <c r="K862" s="12">
        <v>30</v>
      </c>
      <c r="L862" s="12">
        <v>500</v>
      </c>
      <c r="M862" s="12"/>
      <c r="N862" s="12">
        <v>500</v>
      </c>
      <c r="O862" s="32">
        <v>20833.333333333332</v>
      </c>
      <c r="P862" s="32" t="s">
        <v>88</v>
      </c>
    </row>
    <row r="863" spans="1:16" ht="18.600000000000001">
      <c r="A863" s="18" t="s">
        <v>14</v>
      </c>
      <c r="B863" s="48"/>
      <c r="C863" s="30" t="s">
        <v>44</v>
      </c>
      <c r="D863" s="31"/>
      <c r="E863" s="12">
        <v>39</v>
      </c>
      <c r="F863" s="12"/>
      <c r="G863" s="12">
        <v>39</v>
      </c>
      <c r="H863" s="12">
        <v>250</v>
      </c>
      <c r="I863" s="12"/>
      <c r="J863" s="12">
        <v>250</v>
      </c>
      <c r="K863" s="12">
        <v>289</v>
      </c>
      <c r="L863" s="12">
        <v>2250</v>
      </c>
      <c r="M863" s="12"/>
      <c r="N863" s="12">
        <v>2250</v>
      </c>
      <c r="O863" s="32">
        <v>9000</v>
      </c>
      <c r="P863" s="32" t="s">
        <v>88</v>
      </c>
    </row>
    <row r="864" spans="1:16" ht="18.600000000000001">
      <c r="A864" s="18" t="s">
        <v>14</v>
      </c>
      <c r="B864" s="48"/>
      <c r="C864" s="30" t="s">
        <v>45</v>
      </c>
      <c r="D864" s="31"/>
      <c r="E864" s="12">
        <v>3</v>
      </c>
      <c r="F864" s="12"/>
      <c r="G864" s="12">
        <v>3</v>
      </c>
      <c r="H864" s="12">
        <v>2</v>
      </c>
      <c r="I864" s="12"/>
      <c r="J864" s="12">
        <v>2</v>
      </c>
      <c r="K864" s="12">
        <v>5</v>
      </c>
      <c r="L864" s="12">
        <v>30</v>
      </c>
      <c r="M864" s="12"/>
      <c r="N864" s="12">
        <v>30</v>
      </c>
      <c r="O864" s="32">
        <v>15000</v>
      </c>
      <c r="P864" s="32" t="s">
        <v>88</v>
      </c>
    </row>
    <row r="865" spans="1:16" ht="18.600000000000001">
      <c r="A865" s="18" t="s">
        <v>14</v>
      </c>
      <c r="B865" s="48"/>
      <c r="C865" s="30" t="s">
        <v>46</v>
      </c>
      <c r="D865" s="31"/>
      <c r="E865" s="12">
        <v>25</v>
      </c>
      <c r="F865" s="12"/>
      <c r="G865" s="12">
        <v>25</v>
      </c>
      <c r="H865" s="12">
        <v>214</v>
      </c>
      <c r="I865" s="12"/>
      <c r="J865" s="12">
        <v>214</v>
      </c>
      <c r="K865" s="12">
        <v>239</v>
      </c>
      <c r="L865" s="12">
        <v>1450</v>
      </c>
      <c r="M865" s="12"/>
      <c r="N865" s="12">
        <v>1450</v>
      </c>
      <c r="O865" s="32">
        <v>6775.7009345794395</v>
      </c>
      <c r="P865" s="32" t="s">
        <v>88</v>
      </c>
    </row>
    <row r="866" spans="1:16" ht="18.600000000000001">
      <c r="A866" s="18" t="s">
        <v>14</v>
      </c>
      <c r="B866" s="48"/>
      <c r="C866" s="30" t="s">
        <v>47</v>
      </c>
      <c r="D866" s="31"/>
      <c r="E866" s="12">
        <v>7</v>
      </c>
      <c r="F866" s="12"/>
      <c r="G866" s="12">
        <v>7</v>
      </c>
      <c r="H866" s="12">
        <v>23</v>
      </c>
      <c r="I866" s="12"/>
      <c r="J866" s="12">
        <v>23</v>
      </c>
      <c r="K866" s="12">
        <v>30</v>
      </c>
      <c r="L866" s="12">
        <v>780</v>
      </c>
      <c r="M866" s="12"/>
      <c r="N866" s="12">
        <v>780</v>
      </c>
      <c r="O866" s="32">
        <v>33913.043478260865</v>
      </c>
      <c r="P866" s="32" t="s">
        <v>88</v>
      </c>
    </row>
    <row r="867" spans="1:16" ht="18.600000000000001">
      <c r="A867" s="18" t="s">
        <v>14</v>
      </c>
      <c r="B867" s="49"/>
      <c r="C867" s="27" t="s">
        <v>48</v>
      </c>
      <c r="D867" s="27"/>
      <c r="E867" s="12">
        <v>116</v>
      </c>
      <c r="F867" s="12">
        <v>0</v>
      </c>
      <c r="G867" s="12">
        <v>116</v>
      </c>
      <c r="H867" s="12">
        <v>853</v>
      </c>
      <c r="I867" s="12">
        <v>0</v>
      </c>
      <c r="J867" s="12">
        <v>853</v>
      </c>
      <c r="K867" s="12">
        <v>969</v>
      </c>
      <c r="L867" s="12">
        <v>9390</v>
      </c>
      <c r="M867" s="12">
        <v>0</v>
      </c>
      <c r="N867" s="12">
        <v>9390</v>
      </c>
      <c r="O867" s="32">
        <v>11008.20633059789</v>
      </c>
      <c r="P867" s="32" t="s">
        <v>88</v>
      </c>
    </row>
    <row r="868" spans="1:16" ht="18.600000000000001">
      <c r="A868" s="18" t="s">
        <v>14</v>
      </c>
      <c r="B868" s="50" t="s">
        <v>49</v>
      </c>
      <c r="C868" s="27" t="s">
        <v>50</v>
      </c>
      <c r="D868" s="28"/>
      <c r="E868" s="12"/>
      <c r="F868" s="12"/>
      <c r="G868" s="12">
        <v>0</v>
      </c>
      <c r="H868" s="12"/>
      <c r="I868" s="12"/>
      <c r="J868" s="12">
        <v>0</v>
      </c>
      <c r="K868" s="12">
        <v>0</v>
      </c>
      <c r="L868" s="12"/>
      <c r="M868" s="12"/>
      <c r="N868" s="12">
        <v>0</v>
      </c>
      <c r="O868" s="32"/>
      <c r="P868" s="32" t="s">
        <v>88</v>
      </c>
    </row>
    <row r="869" spans="1:16" ht="18.600000000000001">
      <c r="A869" s="18" t="s">
        <v>14</v>
      </c>
      <c r="B869" s="51" t="s">
        <v>49</v>
      </c>
      <c r="C869" s="27" t="s">
        <v>51</v>
      </c>
      <c r="D869" s="28"/>
      <c r="E869" s="12"/>
      <c r="F869" s="12"/>
      <c r="G869" s="12">
        <v>0</v>
      </c>
      <c r="H869" s="12"/>
      <c r="I869" s="12"/>
      <c r="J869" s="12">
        <v>0</v>
      </c>
      <c r="K869" s="12">
        <v>0</v>
      </c>
      <c r="L869" s="12"/>
      <c r="M869" s="12"/>
      <c r="N869" s="12">
        <v>0</v>
      </c>
      <c r="O869" s="32"/>
      <c r="P869" s="32" t="s">
        <v>88</v>
      </c>
    </row>
    <row r="870" spans="1:16" ht="18.600000000000001">
      <c r="A870" s="18" t="s">
        <v>14</v>
      </c>
      <c r="B870" s="52"/>
      <c r="C870" s="8" t="s">
        <v>52</v>
      </c>
      <c r="D870" s="28"/>
      <c r="E870" s="12">
        <v>0</v>
      </c>
      <c r="F870" s="12">
        <v>0</v>
      </c>
      <c r="G870" s="12">
        <v>0</v>
      </c>
      <c r="H870" s="12">
        <v>0</v>
      </c>
      <c r="I870" s="12">
        <v>0</v>
      </c>
      <c r="J870" s="12">
        <v>0</v>
      </c>
      <c r="K870" s="12">
        <v>0</v>
      </c>
      <c r="L870" s="12">
        <v>0</v>
      </c>
      <c r="M870" s="12">
        <v>0</v>
      </c>
      <c r="N870" s="12">
        <v>0</v>
      </c>
      <c r="O870" s="32"/>
      <c r="P870" s="32" t="s">
        <v>88</v>
      </c>
    </row>
    <row r="871" spans="1:16" ht="18.600000000000001">
      <c r="A871" s="18" t="s">
        <v>14</v>
      </c>
      <c r="B871" s="47" t="s">
        <v>53</v>
      </c>
      <c r="C871" s="27" t="s">
        <v>54</v>
      </c>
      <c r="D871" s="28"/>
      <c r="E871" s="12"/>
      <c r="F871" s="12"/>
      <c r="G871" s="12">
        <v>0</v>
      </c>
      <c r="H871" s="12"/>
      <c r="I871" s="12"/>
      <c r="J871" s="12">
        <v>0</v>
      </c>
      <c r="K871" s="12">
        <v>0</v>
      </c>
      <c r="L871" s="12"/>
      <c r="M871" s="12"/>
      <c r="N871" s="12">
        <v>0</v>
      </c>
      <c r="O871" s="32"/>
      <c r="P871" s="32" t="s">
        <v>88</v>
      </c>
    </row>
    <row r="872" spans="1:16" ht="18.600000000000001">
      <c r="A872" s="18" t="s">
        <v>14</v>
      </c>
      <c r="B872" s="48"/>
      <c r="C872" s="27" t="s">
        <v>55</v>
      </c>
      <c r="D872" s="28"/>
      <c r="E872" s="12">
        <v>17</v>
      </c>
      <c r="F872" s="12"/>
      <c r="G872" s="12">
        <v>17</v>
      </c>
      <c r="H872" s="12">
        <v>12</v>
      </c>
      <c r="I872" s="12"/>
      <c r="J872" s="12">
        <v>12</v>
      </c>
      <c r="K872" s="12">
        <v>29</v>
      </c>
      <c r="L872" s="12">
        <v>75</v>
      </c>
      <c r="M872" s="12"/>
      <c r="N872" s="12">
        <v>75</v>
      </c>
      <c r="O872" s="32">
        <v>6250</v>
      </c>
      <c r="P872" s="32" t="s">
        <v>88</v>
      </c>
    </row>
    <row r="873" spans="1:16" ht="18.600000000000001">
      <c r="A873" s="18" t="s">
        <v>14</v>
      </c>
      <c r="B873" s="48"/>
      <c r="C873" s="27" t="s">
        <v>56</v>
      </c>
      <c r="D873" s="28"/>
      <c r="E873" s="12">
        <v>4</v>
      </c>
      <c r="F873" s="12"/>
      <c r="G873" s="12">
        <v>4</v>
      </c>
      <c r="H873" s="12">
        <v>17</v>
      </c>
      <c r="I873" s="12"/>
      <c r="J873" s="12">
        <v>17</v>
      </c>
      <c r="K873" s="12">
        <v>21</v>
      </c>
      <c r="L873" s="12">
        <v>70</v>
      </c>
      <c r="M873" s="12"/>
      <c r="N873" s="12">
        <v>70</v>
      </c>
      <c r="O873" s="32">
        <v>4117.6470588235288</v>
      </c>
      <c r="P873" s="32" t="s">
        <v>88</v>
      </c>
    </row>
    <row r="874" spans="1:16" ht="18.600000000000001">
      <c r="A874" s="18" t="s">
        <v>14</v>
      </c>
      <c r="B874" s="48"/>
      <c r="C874" s="27" t="s">
        <v>57</v>
      </c>
      <c r="D874" s="28"/>
      <c r="E874" s="12"/>
      <c r="F874" s="12"/>
      <c r="G874" s="12">
        <v>0</v>
      </c>
      <c r="H874" s="12"/>
      <c r="I874" s="12"/>
      <c r="J874" s="12">
        <v>0</v>
      </c>
      <c r="K874" s="12">
        <v>0</v>
      </c>
      <c r="L874" s="12"/>
      <c r="M874" s="12"/>
      <c r="N874" s="12">
        <v>0</v>
      </c>
      <c r="O874" s="32"/>
      <c r="P874" s="32" t="s">
        <v>88</v>
      </c>
    </row>
    <row r="875" spans="1:16" ht="18.600000000000001">
      <c r="A875" s="18" t="s">
        <v>14</v>
      </c>
      <c r="B875" s="49"/>
      <c r="C875" s="27" t="s">
        <v>58</v>
      </c>
      <c r="D875" s="28"/>
      <c r="E875" s="12">
        <v>21</v>
      </c>
      <c r="F875" s="12">
        <v>0</v>
      </c>
      <c r="G875" s="12">
        <v>21</v>
      </c>
      <c r="H875" s="12">
        <v>29</v>
      </c>
      <c r="I875" s="12">
        <v>0</v>
      </c>
      <c r="J875" s="12">
        <v>29</v>
      </c>
      <c r="K875" s="12">
        <v>50</v>
      </c>
      <c r="L875" s="12">
        <v>145</v>
      </c>
      <c r="M875" s="12">
        <v>0</v>
      </c>
      <c r="N875" s="12">
        <v>145</v>
      </c>
      <c r="O875" s="32">
        <v>5000</v>
      </c>
      <c r="P875" s="32" t="s">
        <v>88</v>
      </c>
    </row>
    <row r="876" spans="1:16" ht="18.600000000000001">
      <c r="A876" s="18" t="s">
        <v>14</v>
      </c>
      <c r="B876" s="50" t="s">
        <v>89</v>
      </c>
      <c r="C876" s="27" t="s">
        <v>59</v>
      </c>
      <c r="D876" s="28"/>
      <c r="E876" s="12"/>
      <c r="F876" s="12"/>
      <c r="G876" s="12">
        <v>0</v>
      </c>
      <c r="H876" s="12"/>
      <c r="I876" s="12"/>
      <c r="J876" s="12">
        <v>0</v>
      </c>
      <c r="K876" s="12">
        <v>0</v>
      </c>
      <c r="L876" s="12"/>
      <c r="M876" s="12"/>
      <c r="N876" s="12">
        <v>0</v>
      </c>
      <c r="O876" s="32"/>
      <c r="P876" s="32" t="s">
        <v>88</v>
      </c>
    </row>
    <row r="877" spans="1:16" ht="18.600000000000001">
      <c r="A877" s="18" t="s">
        <v>14</v>
      </c>
      <c r="B877" s="51"/>
      <c r="C877" s="27" t="s">
        <v>60</v>
      </c>
      <c r="D877" s="28"/>
      <c r="E877" s="12"/>
      <c r="F877" s="12"/>
      <c r="G877" s="12">
        <v>0</v>
      </c>
      <c r="H877" s="12"/>
      <c r="I877" s="12"/>
      <c r="J877" s="12">
        <v>0</v>
      </c>
      <c r="K877" s="12">
        <v>0</v>
      </c>
      <c r="L877" s="12"/>
      <c r="M877" s="12"/>
      <c r="N877" s="12">
        <v>0</v>
      </c>
      <c r="O877" s="32"/>
      <c r="P877" s="32" t="s">
        <v>88</v>
      </c>
    </row>
    <row r="878" spans="1:16" ht="18.600000000000001">
      <c r="A878" s="18" t="s">
        <v>14</v>
      </c>
      <c r="B878" s="52"/>
      <c r="C878" s="27" t="s">
        <v>61</v>
      </c>
      <c r="D878" s="28"/>
      <c r="E878" s="12">
        <v>0</v>
      </c>
      <c r="F878" s="12">
        <v>0</v>
      </c>
      <c r="G878" s="12">
        <v>0</v>
      </c>
      <c r="H878" s="12">
        <v>0</v>
      </c>
      <c r="I878" s="12">
        <v>0</v>
      </c>
      <c r="J878" s="12">
        <v>0</v>
      </c>
      <c r="K878" s="12">
        <v>0</v>
      </c>
      <c r="L878" s="12">
        <v>0</v>
      </c>
      <c r="M878" s="12">
        <v>0</v>
      </c>
      <c r="N878" s="12">
        <v>0</v>
      </c>
      <c r="O878" s="32"/>
      <c r="P878" s="32" t="s">
        <v>88</v>
      </c>
    </row>
    <row r="879" spans="1:16" ht="18.600000000000001">
      <c r="A879" s="18" t="s">
        <v>14</v>
      </c>
      <c r="B879" s="53" t="s">
        <v>62</v>
      </c>
      <c r="C879" s="27" t="s">
        <v>63</v>
      </c>
      <c r="D879" s="28"/>
      <c r="E879" s="12"/>
      <c r="F879" s="12"/>
      <c r="G879" s="12">
        <v>0</v>
      </c>
      <c r="H879" s="12"/>
      <c r="I879" s="12"/>
      <c r="J879" s="12">
        <v>0</v>
      </c>
      <c r="K879" s="12">
        <v>0</v>
      </c>
      <c r="L879" s="12"/>
      <c r="M879" s="12"/>
      <c r="N879" s="12">
        <v>0</v>
      </c>
      <c r="O879" s="32"/>
      <c r="P879" s="32" t="s">
        <v>88</v>
      </c>
    </row>
    <row r="880" spans="1:16" ht="18.600000000000001">
      <c r="A880" s="18" t="s">
        <v>14</v>
      </c>
      <c r="B880" s="54"/>
      <c r="C880" s="27" t="s">
        <v>64</v>
      </c>
      <c r="D880" s="28"/>
      <c r="E880" s="12">
        <v>2</v>
      </c>
      <c r="F880" s="12"/>
      <c r="G880" s="12">
        <v>2</v>
      </c>
      <c r="H880" s="12">
        <v>5</v>
      </c>
      <c r="I880" s="12"/>
      <c r="J880" s="12">
        <v>5</v>
      </c>
      <c r="K880" s="12">
        <v>7</v>
      </c>
      <c r="L880" s="12">
        <v>10</v>
      </c>
      <c r="M880" s="12"/>
      <c r="N880" s="12">
        <v>10</v>
      </c>
      <c r="O880" s="32">
        <v>2000</v>
      </c>
      <c r="P880" s="32" t="s">
        <v>88</v>
      </c>
    </row>
    <row r="881" spans="1:16" ht="18.600000000000001">
      <c r="A881" s="18" t="s">
        <v>14</v>
      </c>
      <c r="B881" s="54"/>
      <c r="C881" s="27" t="s">
        <v>65</v>
      </c>
      <c r="D881" s="28"/>
      <c r="E881" s="12"/>
      <c r="F881" s="12"/>
      <c r="G881" s="12">
        <v>0</v>
      </c>
      <c r="H881" s="12"/>
      <c r="I881" s="12"/>
      <c r="J881" s="12">
        <v>0</v>
      </c>
      <c r="K881" s="12">
        <v>0</v>
      </c>
      <c r="L881" s="12"/>
      <c r="M881" s="12"/>
      <c r="N881" s="12">
        <v>0</v>
      </c>
      <c r="O881" s="32"/>
      <c r="P881" s="32" t="s">
        <v>88</v>
      </c>
    </row>
    <row r="882" spans="1:16" ht="18.600000000000001">
      <c r="A882" s="18" t="s">
        <v>14</v>
      </c>
      <c r="B882" s="54"/>
      <c r="C882" s="27" t="s">
        <v>66</v>
      </c>
      <c r="D882" s="28"/>
      <c r="E882" s="12"/>
      <c r="F882" s="12"/>
      <c r="G882" s="12">
        <v>0</v>
      </c>
      <c r="H882" s="12"/>
      <c r="I882" s="12"/>
      <c r="J882" s="12">
        <v>0</v>
      </c>
      <c r="K882" s="12">
        <v>0</v>
      </c>
      <c r="L882" s="12"/>
      <c r="M882" s="12"/>
      <c r="N882" s="12">
        <v>0</v>
      </c>
      <c r="O882" s="32"/>
      <c r="P882" s="32" t="s">
        <v>88</v>
      </c>
    </row>
    <row r="883" spans="1:16" ht="18.600000000000001">
      <c r="A883" s="18" t="s">
        <v>14</v>
      </c>
      <c r="B883" s="54"/>
      <c r="C883" s="27" t="s">
        <v>67</v>
      </c>
      <c r="D883" s="28"/>
      <c r="E883" s="12">
        <v>0</v>
      </c>
      <c r="F883" s="12"/>
      <c r="G883" s="12">
        <v>0</v>
      </c>
      <c r="H883" s="12">
        <v>45</v>
      </c>
      <c r="I883" s="12"/>
      <c r="J883" s="12">
        <v>45</v>
      </c>
      <c r="K883" s="12">
        <v>45</v>
      </c>
      <c r="L883" s="12">
        <v>50</v>
      </c>
      <c r="M883" s="12"/>
      <c r="N883" s="12">
        <v>50</v>
      </c>
      <c r="O883" s="32">
        <v>1111.1111111111111</v>
      </c>
      <c r="P883" s="32" t="s">
        <v>88</v>
      </c>
    </row>
    <row r="884" spans="1:16" ht="18.600000000000001">
      <c r="A884" s="18" t="s">
        <v>14</v>
      </c>
      <c r="B884" s="55"/>
      <c r="C884" s="27" t="s">
        <v>68</v>
      </c>
      <c r="D884" s="28"/>
      <c r="E884" s="12">
        <v>2</v>
      </c>
      <c r="F884" s="12">
        <v>0</v>
      </c>
      <c r="G884" s="12">
        <v>2</v>
      </c>
      <c r="H884" s="12">
        <v>50</v>
      </c>
      <c r="I884" s="12">
        <v>0</v>
      </c>
      <c r="J884" s="12">
        <v>50</v>
      </c>
      <c r="K884" s="12">
        <v>52</v>
      </c>
      <c r="L884" s="12">
        <v>60</v>
      </c>
      <c r="M884" s="12">
        <v>0</v>
      </c>
      <c r="N884" s="12">
        <v>60</v>
      </c>
      <c r="O884" s="32">
        <v>1200</v>
      </c>
      <c r="P884" s="32" t="s">
        <v>88</v>
      </c>
    </row>
    <row r="885" spans="1:16" ht="18.600000000000001">
      <c r="A885" s="18" t="s">
        <v>14</v>
      </c>
      <c r="B885" s="54" t="s">
        <v>69</v>
      </c>
      <c r="C885" s="53" t="s">
        <v>70</v>
      </c>
      <c r="D885" s="1" t="s">
        <v>71</v>
      </c>
      <c r="E885" s="12"/>
      <c r="F885" s="12"/>
      <c r="G885" s="12">
        <v>0</v>
      </c>
      <c r="H885" s="12">
        <v>411</v>
      </c>
      <c r="I885" s="12"/>
      <c r="J885" s="12">
        <v>411</v>
      </c>
      <c r="K885" s="12">
        <v>411</v>
      </c>
      <c r="L885" s="12">
        <v>69485</v>
      </c>
      <c r="M885" s="12"/>
      <c r="N885" s="12">
        <v>69485</v>
      </c>
      <c r="O885" s="32">
        <v>169063.26034063261</v>
      </c>
      <c r="P885" s="32" t="s">
        <v>88</v>
      </c>
    </row>
    <row r="886" spans="1:16" ht="18.600000000000001">
      <c r="A886" s="18" t="s">
        <v>14</v>
      </c>
      <c r="B886" s="54"/>
      <c r="C886" s="54"/>
      <c r="D886" s="1" t="s">
        <v>22</v>
      </c>
      <c r="E886" s="12"/>
      <c r="F886" s="12"/>
      <c r="G886" s="12">
        <v>0</v>
      </c>
      <c r="H886" s="12">
        <v>7</v>
      </c>
      <c r="I886" s="12"/>
      <c r="J886" s="12">
        <v>7</v>
      </c>
      <c r="K886" s="12">
        <v>7</v>
      </c>
      <c r="L886" s="12">
        <v>1950</v>
      </c>
      <c r="M886" s="12"/>
      <c r="N886" s="12">
        <v>1950</v>
      </c>
      <c r="O886" s="32">
        <v>278571.42857142858</v>
      </c>
      <c r="P886" s="32" t="s">
        <v>88</v>
      </c>
    </row>
    <row r="887" spans="1:16" ht="18.600000000000001">
      <c r="A887" s="18" t="s">
        <v>14</v>
      </c>
      <c r="B887" s="54"/>
      <c r="C887" s="54"/>
      <c r="D887" s="1" t="s">
        <v>23</v>
      </c>
      <c r="E887" s="12"/>
      <c r="F887" s="12"/>
      <c r="G887" s="12">
        <v>0</v>
      </c>
      <c r="H887" s="12">
        <v>111.9</v>
      </c>
      <c r="I887" s="12"/>
      <c r="J887" s="12">
        <v>111.9</v>
      </c>
      <c r="K887" s="12">
        <v>111.9</v>
      </c>
      <c r="L887" s="12">
        <v>11870</v>
      </c>
      <c r="M887" s="12"/>
      <c r="N887" s="12">
        <v>11870</v>
      </c>
      <c r="O887" s="32">
        <v>106076.85433422698</v>
      </c>
      <c r="P887" s="32" t="s">
        <v>88</v>
      </c>
    </row>
    <row r="888" spans="1:16" ht="18.600000000000001">
      <c r="A888" s="18" t="s">
        <v>14</v>
      </c>
      <c r="B888" s="54"/>
      <c r="C888" s="54"/>
      <c r="D888" s="1" t="s">
        <v>24</v>
      </c>
      <c r="E888" s="12"/>
      <c r="F888" s="12"/>
      <c r="G888" s="12">
        <v>0</v>
      </c>
      <c r="H888" s="12">
        <v>6</v>
      </c>
      <c r="I888" s="12"/>
      <c r="J888" s="12">
        <v>6</v>
      </c>
      <c r="K888" s="12">
        <v>6</v>
      </c>
      <c r="L888" s="12">
        <v>760</v>
      </c>
      <c r="M888" s="12"/>
      <c r="N888" s="12">
        <v>760</v>
      </c>
      <c r="O888" s="32">
        <v>126666.66666666667</v>
      </c>
      <c r="P888" s="32" t="s">
        <v>88</v>
      </c>
    </row>
    <row r="889" spans="1:16" ht="18.600000000000001">
      <c r="A889" s="18" t="s">
        <v>14</v>
      </c>
      <c r="B889" s="54"/>
      <c r="C889" s="54"/>
      <c r="D889" s="1" t="s">
        <v>25</v>
      </c>
      <c r="E889" s="12"/>
      <c r="F889" s="12"/>
      <c r="G889" s="12">
        <v>0</v>
      </c>
      <c r="H889" s="12">
        <v>240</v>
      </c>
      <c r="I889" s="12"/>
      <c r="J889" s="12">
        <v>240</v>
      </c>
      <c r="K889" s="12">
        <v>240</v>
      </c>
      <c r="L889" s="12">
        <v>20565</v>
      </c>
      <c r="M889" s="12"/>
      <c r="N889" s="12">
        <v>20565</v>
      </c>
      <c r="O889" s="32">
        <v>85687.5</v>
      </c>
      <c r="P889" s="32" t="s">
        <v>88</v>
      </c>
    </row>
    <row r="890" spans="1:16" ht="18.600000000000001">
      <c r="A890" s="18" t="s">
        <v>14</v>
      </c>
      <c r="B890" s="54"/>
      <c r="C890" s="55"/>
      <c r="D890" s="9" t="s">
        <v>72</v>
      </c>
      <c r="E890" s="12">
        <v>0</v>
      </c>
      <c r="F890" s="12">
        <v>0</v>
      </c>
      <c r="G890" s="12">
        <v>0</v>
      </c>
      <c r="H890" s="12">
        <v>775.9</v>
      </c>
      <c r="I890" s="12">
        <v>0</v>
      </c>
      <c r="J890" s="12">
        <v>775.9</v>
      </c>
      <c r="K890" s="12">
        <v>775.9</v>
      </c>
      <c r="L890" s="12">
        <v>104630</v>
      </c>
      <c r="M890" s="12">
        <v>0</v>
      </c>
      <c r="N890" s="12">
        <v>104630</v>
      </c>
      <c r="O890" s="32">
        <v>134849.85178502384</v>
      </c>
      <c r="P890" s="32" t="s">
        <v>88</v>
      </c>
    </row>
    <row r="891" spans="1:16" ht="18.600000000000001">
      <c r="A891" s="18" t="s">
        <v>14</v>
      </c>
      <c r="B891" s="54"/>
      <c r="C891" s="53" t="s">
        <v>73</v>
      </c>
      <c r="D891" s="1" t="s">
        <v>21</v>
      </c>
      <c r="E891" s="12"/>
      <c r="F891" s="12"/>
      <c r="G891" s="12">
        <v>0</v>
      </c>
      <c r="H891" s="12">
        <v>15</v>
      </c>
      <c r="I891" s="12"/>
      <c r="J891" s="12">
        <v>15</v>
      </c>
      <c r="K891" s="12">
        <v>15</v>
      </c>
      <c r="L891" s="12">
        <v>250</v>
      </c>
      <c r="M891" s="12"/>
      <c r="N891" s="12">
        <v>250</v>
      </c>
      <c r="O891" s="32">
        <v>16666.666666666668</v>
      </c>
      <c r="P891" s="32" t="s">
        <v>88</v>
      </c>
    </row>
    <row r="892" spans="1:16" ht="18.600000000000001">
      <c r="A892" s="18" t="s">
        <v>14</v>
      </c>
      <c r="B892" s="54"/>
      <c r="C892" s="54"/>
      <c r="D892" s="1" t="s">
        <v>74</v>
      </c>
      <c r="E892" s="12"/>
      <c r="F892" s="12"/>
      <c r="G892" s="12">
        <v>0</v>
      </c>
      <c r="H892" s="12">
        <v>2</v>
      </c>
      <c r="I892" s="12"/>
      <c r="J892" s="12">
        <v>2</v>
      </c>
      <c r="K892" s="12">
        <v>2</v>
      </c>
      <c r="L892" s="12">
        <v>400</v>
      </c>
      <c r="M892" s="12"/>
      <c r="N892" s="12">
        <v>400</v>
      </c>
      <c r="O892" s="32">
        <v>200000</v>
      </c>
      <c r="P892" s="32" t="s">
        <v>88</v>
      </c>
    </row>
    <row r="893" spans="1:16" ht="18.600000000000001">
      <c r="A893" s="18" t="s">
        <v>14</v>
      </c>
      <c r="B893" s="54"/>
      <c r="C893" s="54"/>
      <c r="D893" s="1" t="s">
        <v>75</v>
      </c>
      <c r="E893" s="12"/>
      <c r="F893" s="12"/>
      <c r="G893" s="12">
        <v>0</v>
      </c>
      <c r="H893" s="12">
        <v>18.3</v>
      </c>
      <c r="I893" s="12"/>
      <c r="J893" s="12">
        <v>18.3</v>
      </c>
      <c r="K893" s="12">
        <v>18.3</v>
      </c>
      <c r="L893" s="12">
        <v>1023</v>
      </c>
      <c r="M893" s="12"/>
      <c r="N893" s="12">
        <v>1023</v>
      </c>
      <c r="O893" s="32">
        <v>55901.639344262294</v>
      </c>
      <c r="P893" s="32" t="s">
        <v>88</v>
      </c>
    </row>
    <row r="894" spans="1:16" ht="18.600000000000001">
      <c r="A894" s="18" t="s">
        <v>14</v>
      </c>
      <c r="B894" s="54"/>
      <c r="C894" s="55"/>
      <c r="D894" s="9" t="s">
        <v>76</v>
      </c>
      <c r="E894" s="12">
        <v>0</v>
      </c>
      <c r="F894" s="12">
        <v>0</v>
      </c>
      <c r="G894" s="12">
        <v>0</v>
      </c>
      <c r="H894" s="12">
        <v>35.299999999999997</v>
      </c>
      <c r="I894" s="12">
        <v>0</v>
      </c>
      <c r="J894" s="12">
        <v>35.299999999999997</v>
      </c>
      <c r="K894" s="12">
        <v>35.299999999999997</v>
      </c>
      <c r="L894" s="12">
        <v>1673</v>
      </c>
      <c r="M894" s="12">
        <v>0</v>
      </c>
      <c r="N894" s="12">
        <v>1673</v>
      </c>
      <c r="O894" s="32">
        <v>47393.767705382437</v>
      </c>
      <c r="P894" s="32" t="s">
        <v>88</v>
      </c>
    </row>
    <row r="895" spans="1:16" ht="18.600000000000001">
      <c r="A895" s="18" t="s">
        <v>14</v>
      </c>
      <c r="B895" s="55"/>
      <c r="C895" s="10" t="s">
        <v>77</v>
      </c>
      <c r="D895" s="10"/>
      <c r="E895" s="12">
        <v>0</v>
      </c>
      <c r="F895" s="12">
        <v>0</v>
      </c>
      <c r="G895" s="12">
        <v>0</v>
      </c>
      <c r="H895" s="12">
        <v>811.19999999999993</v>
      </c>
      <c r="I895" s="12">
        <v>0</v>
      </c>
      <c r="J895" s="12">
        <v>811.19999999999993</v>
      </c>
      <c r="K895" s="12">
        <v>811.19999999999993</v>
      </c>
      <c r="L895" s="12">
        <v>106303</v>
      </c>
      <c r="M895" s="12">
        <v>0</v>
      </c>
      <c r="N895" s="12">
        <v>106303</v>
      </c>
      <c r="O895" s="32">
        <v>131044.1321499014</v>
      </c>
      <c r="P895" s="32" t="s">
        <v>88</v>
      </c>
    </row>
    <row r="896" spans="1:16" ht="18.600000000000001">
      <c r="A896" s="18" t="s">
        <v>14</v>
      </c>
      <c r="B896" s="47" t="s">
        <v>78</v>
      </c>
      <c r="C896" s="1" t="s">
        <v>79</v>
      </c>
      <c r="D896" s="1"/>
      <c r="E896" s="12">
        <v>2</v>
      </c>
      <c r="F896" s="12"/>
      <c r="G896" s="12">
        <v>2</v>
      </c>
      <c r="H896" s="12">
        <v>4</v>
      </c>
      <c r="I896" s="12"/>
      <c r="J896" s="12">
        <v>4</v>
      </c>
      <c r="K896" s="12">
        <v>6</v>
      </c>
      <c r="L896" s="12">
        <v>0.02</v>
      </c>
      <c r="M896" s="12"/>
      <c r="N896" s="12">
        <v>0.02</v>
      </c>
      <c r="O896" s="3">
        <v>5</v>
      </c>
      <c r="P896" s="32" t="s">
        <v>88</v>
      </c>
    </row>
    <row r="897" spans="1:16" ht="18.600000000000001">
      <c r="A897" s="18" t="s">
        <v>14</v>
      </c>
      <c r="B897" s="48"/>
      <c r="C897" s="1" t="s">
        <v>80</v>
      </c>
      <c r="D897" s="1"/>
      <c r="E897" s="12"/>
      <c r="F897" s="12"/>
      <c r="G897" s="12">
        <v>0</v>
      </c>
      <c r="H897" s="12"/>
      <c r="I897" s="12"/>
      <c r="J897" s="12">
        <v>0</v>
      </c>
      <c r="K897" s="12">
        <v>0</v>
      </c>
      <c r="L897" s="12"/>
      <c r="M897" s="12"/>
      <c r="N897" s="12">
        <v>0</v>
      </c>
      <c r="O897" s="32"/>
      <c r="P897" s="32" t="s">
        <v>88</v>
      </c>
    </row>
    <row r="898" spans="1:16" ht="18.600000000000001">
      <c r="A898" s="18" t="s">
        <v>14</v>
      </c>
      <c r="B898" s="48"/>
      <c r="C898" s="1" t="s">
        <v>81</v>
      </c>
      <c r="D898" s="1"/>
      <c r="E898" s="12">
        <v>8</v>
      </c>
      <c r="F898" s="12"/>
      <c r="G898" s="12">
        <v>8</v>
      </c>
      <c r="H898" s="12">
        <v>2.5</v>
      </c>
      <c r="I898" s="12"/>
      <c r="J898" s="12">
        <v>2.5</v>
      </c>
      <c r="K898" s="12">
        <v>10.5</v>
      </c>
      <c r="L898" s="12">
        <v>12</v>
      </c>
      <c r="M898" s="12"/>
      <c r="N898" s="12">
        <v>12</v>
      </c>
      <c r="O898" s="32">
        <v>4800</v>
      </c>
      <c r="P898" s="32" t="s">
        <v>88</v>
      </c>
    </row>
    <row r="899" spans="1:16" ht="18.600000000000001">
      <c r="A899" s="18" t="s">
        <v>14</v>
      </c>
      <c r="B899" s="48"/>
      <c r="C899" s="1" t="s">
        <v>82</v>
      </c>
      <c r="D899" s="1"/>
      <c r="E899" s="12"/>
      <c r="F899" s="12"/>
      <c r="G899" s="12">
        <v>0</v>
      </c>
      <c r="H899" s="12">
        <v>24</v>
      </c>
      <c r="I899" s="12"/>
      <c r="J899" s="12">
        <v>24</v>
      </c>
      <c r="K899" s="12">
        <v>24</v>
      </c>
      <c r="L899" s="12">
        <v>254</v>
      </c>
      <c r="M899" s="12"/>
      <c r="N899" s="12">
        <v>254</v>
      </c>
      <c r="O899" s="32">
        <v>10583.333333333334</v>
      </c>
      <c r="P899" s="32" t="s">
        <v>88</v>
      </c>
    </row>
    <row r="900" spans="1:16" ht="18.600000000000001">
      <c r="A900" s="18" t="s">
        <v>14</v>
      </c>
      <c r="B900" s="48"/>
      <c r="C900" s="1" t="s">
        <v>83</v>
      </c>
      <c r="D900" s="1"/>
      <c r="E900" s="12"/>
      <c r="F900" s="12"/>
      <c r="G900" s="12">
        <v>0</v>
      </c>
      <c r="H900" s="12">
        <v>4</v>
      </c>
      <c r="I900" s="12"/>
      <c r="J900" s="12">
        <v>4</v>
      </c>
      <c r="K900" s="12">
        <v>4</v>
      </c>
      <c r="L900" s="12">
        <v>745</v>
      </c>
      <c r="M900" s="12"/>
      <c r="N900" s="12">
        <v>745</v>
      </c>
      <c r="O900" s="32">
        <v>186250</v>
      </c>
      <c r="P900" s="32" t="s">
        <v>88</v>
      </c>
    </row>
    <row r="901" spans="1:16" ht="18.600000000000001">
      <c r="A901" s="18" t="s">
        <v>14</v>
      </c>
      <c r="B901" s="49"/>
      <c r="C901" s="27" t="s">
        <v>84</v>
      </c>
      <c r="D901" s="28"/>
      <c r="E901" s="12">
        <v>10</v>
      </c>
      <c r="F901" s="12">
        <v>0</v>
      </c>
      <c r="G901" s="12">
        <v>10</v>
      </c>
      <c r="H901" s="12">
        <v>34.5</v>
      </c>
      <c r="I901" s="12">
        <v>0</v>
      </c>
      <c r="J901" s="12">
        <v>34.5</v>
      </c>
      <c r="K901" s="12">
        <v>44.5</v>
      </c>
      <c r="L901" s="12">
        <v>1011.02</v>
      </c>
      <c r="M901" s="12">
        <v>0</v>
      </c>
      <c r="N901" s="12">
        <v>1011.02</v>
      </c>
      <c r="O901" s="32">
        <v>29304.927536231884</v>
      </c>
      <c r="P901" s="32" t="s">
        <v>88</v>
      </c>
    </row>
    <row r="902" spans="1:16" ht="18.600000000000001">
      <c r="A902" s="18" t="s">
        <v>14</v>
      </c>
      <c r="B902" s="64" t="s">
        <v>85</v>
      </c>
      <c r="C902" s="65"/>
      <c r="D902" s="66"/>
      <c r="E902" s="12">
        <v>236</v>
      </c>
      <c r="F902" s="12">
        <v>0</v>
      </c>
      <c r="G902" s="12">
        <v>236</v>
      </c>
      <c r="H902" s="12">
        <v>2177.6999999999998</v>
      </c>
      <c r="I902" s="12">
        <v>0</v>
      </c>
      <c r="J902" s="12">
        <v>2177.6999999999998</v>
      </c>
      <c r="K902" s="12">
        <v>2413.6999999999998</v>
      </c>
      <c r="L902" s="12">
        <v>122309.02</v>
      </c>
      <c r="M902" s="12">
        <v>0</v>
      </c>
      <c r="N902" s="12">
        <v>122309.02</v>
      </c>
      <c r="O902" s="32">
        <v>56164.310970289764</v>
      </c>
      <c r="P902" s="32" t="s">
        <v>88</v>
      </c>
    </row>
    <row r="903" spans="1:16" ht="18.600000000000001">
      <c r="A903" s="18" t="s">
        <v>15</v>
      </c>
      <c r="B903" s="57" t="s">
        <v>26</v>
      </c>
      <c r="C903" s="58"/>
      <c r="D903" s="59"/>
      <c r="E903" s="63" t="s">
        <v>27</v>
      </c>
      <c r="F903" s="63"/>
      <c r="G903" s="63"/>
      <c r="H903" s="63" t="s">
        <v>28</v>
      </c>
      <c r="I903" s="63"/>
      <c r="J903" s="63"/>
      <c r="K903" s="63" t="s">
        <v>29</v>
      </c>
      <c r="L903" s="63" t="s">
        <v>30</v>
      </c>
      <c r="M903" s="63"/>
      <c r="N903" s="63"/>
      <c r="O903" s="63" t="s">
        <v>31</v>
      </c>
      <c r="P903" s="63"/>
    </row>
    <row r="904" spans="1:16" ht="18.600000000000001">
      <c r="A904" s="18" t="s">
        <v>15</v>
      </c>
      <c r="B904" s="60"/>
      <c r="C904" s="61"/>
      <c r="D904" s="62"/>
      <c r="E904" s="32" t="s">
        <v>32</v>
      </c>
      <c r="F904" s="32" t="s">
        <v>33</v>
      </c>
      <c r="G904" s="32" t="s">
        <v>0</v>
      </c>
      <c r="H904" s="32" t="s">
        <v>32</v>
      </c>
      <c r="I904" s="32" t="s">
        <v>33</v>
      </c>
      <c r="J904" s="32" t="s">
        <v>0</v>
      </c>
      <c r="K904" s="63"/>
      <c r="L904" s="32" t="s">
        <v>32</v>
      </c>
      <c r="M904" s="32" t="s">
        <v>33</v>
      </c>
      <c r="N904" s="32" t="s">
        <v>0</v>
      </c>
      <c r="O904" s="32" t="s">
        <v>32</v>
      </c>
      <c r="P904" s="32" t="s">
        <v>33</v>
      </c>
    </row>
    <row r="905" spans="1:16" ht="18.600000000000001">
      <c r="A905" s="18" t="s">
        <v>15</v>
      </c>
      <c r="B905" s="46" t="s">
        <v>34</v>
      </c>
      <c r="C905" s="30" t="s">
        <v>35</v>
      </c>
      <c r="D905" s="31"/>
      <c r="E905" s="12">
        <v>2</v>
      </c>
      <c r="F905" s="12"/>
      <c r="G905" s="12">
        <v>2</v>
      </c>
      <c r="H905" s="12">
        <v>124</v>
      </c>
      <c r="I905" s="12"/>
      <c r="J905" s="12">
        <v>124</v>
      </c>
      <c r="K905" s="12">
        <v>126</v>
      </c>
      <c r="L905" s="12">
        <v>1383.75</v>
      </c>
      <c r="M905" s="12"/>
      <c r="N905" s="12">
        <v>1383.75</v>
      </c>
      <c r="O905" s="32">
        <v>11159.274193548388</v>
      </c>
      <c r="P905" s="6" t="s">
        <v>88</v>
      </c>
    </row>
    <row r="906" spans="1:16" ht="18.600000000000001">
      <c r="A906" s="18" t="s">
        <v>15</v>
      </c>
      <c r="B906" s="46"/>
      <c r="C906" s="30" t="s">
        <v>36</v>
      </c>
      <c r="D906" s="31"/>
      <c r="E906" s="12">
        <v>2</v>
      </c>
      <c r="F906" s="12"/>
      <c r="G906" s="12">
        <v>2</v>
      </c>
      <c r="H906" s="12">
        <v>24</v>
      </c>
      <c r="I906" s="12"/>
      <c r="J906" s="12">
        <v>24</v>
      </c>
      <c r="K906" s="12">
        <v>26</v>
      </c>
      <c r="L906" s="12">
        <v>263.25</v>
      </c>
      <c r="M906" s="12"/>
      <c r="N906" s="12">
        <v>263.25</v>
      </c>
      <c r="O906" s="32">
        <v>10968.75</v>
      </c>
      <c r="P906" s="6" t="s">
        <v>88</v>
      </c>
    </row>
    <row r="907" spans="1:16" ht="18.600000000000001">
      <c r="A907" s="18" t="s">
        <v>15</v>
      </c>
      <c r="B907" s="46"/>
      <c r="C907" s="30" t="s">
        <v>37</v>
      </c>
      <c r="D907" s="31"/>
      <c r="E907" s="12">
        <v>5</v>
      </c>
      <c r="F907" s="12"/>
      <c r="G907" s="12">
        <v>5</v>
      </c>
      <c r="H907" s="12">
        <v>296</v>
      </c>
      <c r="I907" s="12"/>
      <c r="J907" s="12">
        <v>296</v>
      </c>
      <c r="K907" s="12">
        <v>301</v>
      </c>
      <c r="L907" s="12">
        <v>2580.48</v>
      </c>
      <c r="M907" s="12"/>
      <c r="N907" s="12">
        <v>2580.48</v>
      </c>
      <c r="O907" s="32">
        <v>8717.8378378378384</v>
      </c>
      <c r="P907" s="6" t="s">
        <v>88</v>
      </c>
    </row>
    <row r="908" spans="1:16" ht="18.600000000000001">
      <c r="A908" s="18" t="s">
        <v>15</v>
      </c>
      <c r="B908" s="46"/>
      <c r="C908" s="30" t="s">
        <v>38</v>
      </c>
      <c r="D908" s="31"/>
      <c r="E908" s="12">
        <v>9</v>
      </c>
      <c r="F908" s="12">
        <v>0</v>
      </c>
      <c r="G908" s="12">
        <v>9</v>
      </c>
      <c r="H908" s="12">
        <v>444</v>
      </c>
      <c r="I908" s="12">
        <v>0</v>
      </c>
      <c r="J908" s="12">
        <v>444</v>
      </c>
      <c r="K908" s="12">
        <v>453</v>
      </c>
      <c r="L908" s="12">
        <v>4227.4799999999996</v>
      </c>
      <c r="M908" s="12">
        <v>0</v>
      </c>
      <c r="N908" s="12">
        <v>4227.4799999999996</v>
      </c>
      <c r="O908" s="32">
        <v>9521.3513513513517</v>
      </c>
      <c r="P908" s="6" t="s">
        <v>88</v>
      </c>
    </row>
    <row r="909" spans="1:16" ht="18.600000000000001">
      <c r="A909" s="18" t="s">
        <v>15</v>
      </c>
      <c r="B909" s="47" t="s">
        <v>39</v>
      </c>
      <c r="C909" s="27" t="s">
        <v>40</v>
      </c>
      <c r="D909" s="28"/>
      <c r="E909" s="12">
        <v>2</v>
      </c>
      <c r="F909" s="12"/>
      <c r="G909" s="12">
        <v>2</v>
      </c>
      <c r="H909" s="12">
        <v>46</v>
      </c>
      <c r="I909" s="12"/>
      <c r="J909" s="12">
        <v>46</v>
      </c>
      <c r="K909" s="12">
        <v>48</v>
      </c>
      <c r="L909" s="12">
        <v>234.6</v>
      </c>
      <c r="M909" s="12"/>
      <c r="N909" s="12">
        <v>234.6</v>
      </c>
      <c r="O909" s="32">
        <v>5100</v>
      </c>
      <c r="P909" s="6" t="s">
        <v>88</v>
      </c>
    </row>
    <row r="910" spans="1:16" ht="18.600000000000001">
      <c r="A910" s="18" t="s">
        <v>15</v>
      </c>
      <c r="B910" s="48" t="s">
        <v>39</v>
      </c>
      <c r="C910" s="30" t="s">
        <v>41</v>
      </c>
      <c r="D910" s="31"/>
      <c r="E910" s="12">
        <v>1</v>
      </c>
      <c r="F910" s="12"/>
      <c r="G910" s="12">
        <v>1</v>
      </c>
      <c r="H910" s="12">
        <v>73</v>
      </c>
      <c r="I910" s="12"/>
      <c r="J910" s="12">
        <v>73</v>
      </c>
      <c r="K910" s="12">
        <v>74</v>
      </c>
      <c r="L910" s="12">
        <v>720</v>
      </c>
      <c r="M910" s="12"/>
      <c r="N910" s="12">
        <v>720</v>
      </c>
      <c r="O910" s="32">
        <v>9863.0136986301368</v>
      </c>
      <c r="P910" s="6" t="s">
        <v>88</v>
      </c>
    </row>
    <row r="911" spans="1:16" ht="18.600000000000001">
      <c r="A911" s="18" t="s">
        <v>15</v>
      </c>
      <c r="B911" s="48"/>
      <c r="C911" s="30" t="s">
        <v>42</v>
      </c>
      <c r="D911" s="31"/>
      <c r="E911" s="12">
        <v>5</v>
      </c>
      <c r="F911" s="12"/>
      <c r="G911" s="12">
        <v>5</v>
      </c>
      <c r="H911" s="12">
        <v>784</v>
      </c>
      <c r="I911" s="12"/>
      <c r="J911" s="12">
        <v>784</v>
      </c>
      <c r="K911" s="12">
        <v>789</v>
      </c>
      <c r="L911" s="12">
        <v>8032.5</v>
      </c>
      <c r="M911" s="12"/>
      <c r="N911" s="12">
        <v>8032.5</v>
      </c>
      <c r="O911" s="32">
        <v>10245.535714285714</v>
      </c>
      <c r="P911" s="6" t="s">
        <v>88</v>
      </c>
    </row>
    <row r="912" spans="1:16" ht="18.600000000000001">
      <c r="A912" s="18" t="s">
        <v>15</v>
      </c>
      <c r="B912" s="48"/>
      <c r="C912" s="30" t="s">
        <v>43</v>
      </c>
      <c r="D912" s="31"/>
      <c r="E912" s="12">
        <v>2</v>
      </c>
      <c r="F912" s="12"/>
      <c r="G912" s="12">
        <v>2</v>
      </c>
      <c r="H912" s="12">
        <v>62</v>
      </c>
      <c r="I912" s="12"/>
      <c r="J912" s="12">
        <v>62</v>
      </c>
      <c r="K912" s="12">
        <v>64</v>
      </c>
      <c r="L912" s="12">
        <v>837</v>
      </c>
      <c r="M912" s="12"/>
      <c r="N912" s="12">
        <v>837</v>
      </c>
      <c r="O912" s="32">
        <v>13500</v>
      </c>
      <c r="P912" s="6" t="s">
        <v>88</v>
      </c>
    </row>
    <row r="913" spans="1:16" ht="18.600000000000001">
      <c r="A913" s="18" t="s">
        <v>15</v>
      </c>
      <c r="B913" s="48"/>
      <c r="C913" s="30" t="s">
        <v>44</v>
      </c>
      <c r="D913" s="31"/>
      <c r="E913" s="12">
        <v>2</v>
      </c>
      <c r="F913" s="12"/>
      <c r="G913" s="12">
        <v>2</v>
      </c>
      <c r="H913" s="12">
        <v>30</v>
      </c>
      <c r="I913" s="12"/>
      <c r="J913" s="12">
        <v>30</v>
      </c>
      <c r="K913" s="12">
        <v>32</v>
      </c>
      <c r="L913" s="12">
        <v>281.27999999999997</v>
      </c>
      <c r="M913" s="12"/>
      <c r="N913" s="12">
        <v>281.27999999999997</v>
      </c>
      <c r="O913" s="32">
        <v>9376</v>
      </c>
      <c r="P913" s="6" t="s">
        <v>88</v>
      </c>
    </row>
    <row r="914" spans="1:16" ht="18.600000000000001">
      <c r="A914" s="18" t="s">
        <v>15</v>
      </c>
      <c r="B914" s="48"/>
      <c r="C914" s="30" t="s">
        <v>45</v>
      </c>
      <c r="D914" s="31"/>
      <c r="E914" s="12">
        <v>1</v>
      </c>
      <c r="F914" s="12"/>
      <c r="G914" s="12">
        <v>1</v>
      </c>
      <c r="H914" s="12">
        <v>3</v>
      </c>
      <c r="I914" s="12"/>
      <c r="J914" s="12">
        <v>3</v>
      </c>
      <c r="K914" s="12">
        <v>4</v>
      </c>
      <c r="L914" s="12">
        <v>0</v>
      </c>
      <c r="M914" s="12"/>
      <c r="N914" s="12">
        <v>0</v>
      </c>
      <c r="O914" s="32">
        <v>0</v>
      </c>
      <c r="P914" s="6" t="s">
        <v>88</v>
      </c>
    </row>
    <row r="915" spans="1:16" ht="18.600000000000001">
      <c r="A915" s="18" t="s">
        <v>15</v>
      </c>
      <c r="B915" s="48"/>
      <c r="C915" s="30" t="s">
        <v>46</v>
      </c>
      <c r="D915" s="31"/>
      <c r="E915" s="12">
        <v>6</v>
      </c>
      <c r="F915" s="12"/>
      <c r="G915" s="12">
        <v>6</v>
      </c>
      <c r="H915" s="12">
        <v>491</v>
      </c>
      <c r="I915" s="12"/>
      <c r="J915" s="12">
        <v>491</v>
      </c>
      <c r="K915" s="12">
        <v>497</v>
      </c>
      <c r="L915" s="12">
        <v>4680</v>
      </c>
      <c r="M915" s="12"/>
      <c r="N915" s="12">
        <v>4680</v>
      </c>
      <c r="O915" s="32">
        <v>9531.5682281059053</v>
      </c>
      <c r="P915" s="6" t="s">
        <v>88</v>
      </c>
    </row>
    <row r="916" spans="1:16" ht="18.600000000000001">
      <c r="A916" s="18" t="s">
        <v>15</v>
      </c>
      <c r="B916" s="48"/>
      <c r="C916" s="30" t="s">
        <v>47</v>
      </c>
      <c r="D916" s="31"/>
      <c r="E916" s="12"/>
      <c r="F916" s="12"/>
      <c r="G916" s="12">
        <v>0</v>
      </c>
      <c r="H916" s="12"/>
      <c r="I916" s="12"/>
      <c r="J916" s="12">
        <v>0</v>
      </c>
      <c r="K916" s="12">
        <v>0</v>
      </c>
      <c r="L916" s="12"/>
      <c r="M916" s="12"/>
      <c r="N916" s="12">
        <v>0</v>
      </c>
      <c r="O916" s="32"/>
      <c r="P916" s="6" t="s">
        <v>88</v>
      </c>
    </row>
    <row r="917" spans="1:16" ht="18.600000000000001">
      <c r="A917" s="18" t="s">
        <v>15</v>
      </c>
      <c r="B917" s="49"/>
      <c r="C917" s="27" t="s">
        <v>48</v>
      </c>
      <c r="D917" s="27"/>
      <c r="E917" s="12">
        <v>19</v>
      </c>
      <c r="F917" s="12">
        <v>0</v>
      </c>
      <c r="G917" s="12">
        <v>19</v>
      </c>
      <c r="H917" s="12">
        <v>1489</v>
      </c>
      <c r="I917" s="12">
        <v>0</v>
      </c>
      <c r="J917" s="12">
        <v>1489</v>
      </c>
      <c r="K917" s="12">
        <v>1508</v>
      </c>
      <c r="L917" s="12">
        <v>14785.380000000001</v>
      </c>
      <c r="M917" s="12">
        <v>0</v>
      </c>
      <c r="N917" s="12">
        <v>14785.380000000001</v>
      </c>
      <c r="O917" s="32">
        <v>9929.738079247818</v>
      </c>
      <c r="P917" s="6" t="s">
        <v>88</v>
      </c>
    </row>
    <row r="918" spans="1:16" ht="18.600000000000001">
      <c r="A918" s="18" t="s">
        <v>15</v>
      </c>
      <c r="B918" s="50" t="s">
        <v>49</v>
      </c>
      <c r="C918" s="27" t="s">
        <v>50</v>
      </c>
      <c r="D918" s="28"/>
      <c r="E918" s="12">
        <v>6.5</v>
      </c>
      <c r="F918" s="12"/>
      <c r="G918" s="12">
        <v>6.5</v>
      </c>
      <c r="H918" s="12">
        <v>327</v>
      </c>
      <c r="I918" s="12"/>
      <c r="J918" s="12">
        <v>327</v>
      </c>
      <c r="K918" s="12">
        <v>333.5</v>
      </c>
      <c r="L918" s="12">
        <v>4320</v>
      </c>
      <c r="M918" s="12"/>
      <c r="N918" s="12">
        <v>4320</v>
      </c>
      <c r="O918" s="32">
        <v>13211.009174311926</v>
      </c>
      <c r="P918" s="6" t="s">
        <v>88</v>
      </c>
    </row>
    <row r="919" spans="1:16" ht="18.600000000000001">
      <c r="A919" s="18" t="s">
        <v>15</v>
      </c>
      <c r="B919" s="51" t="s">
        <v>49</v>
      </c>
      <c r="C919" s="27" t="s">
        <v>51</v>
      </c>
      <c r="D919" s="28"/>
      <c r="E919" s="12">
        <v>4</v>
      </c>
      <c r="F919" s="12"/>
      <c r="G919" s="12">
        <v>4</v>
      </c>
      <c r="H919" s="12">
        <v>96</v>
      </c>
      <c r="I919" s="12"/>
      <c r="J919" s="12">
        <v>96</v>
      </c>
      <c r="K919" s="12">
        <v>100</v>
      </c>
      <c r="L919" s="12">
        <v>625.44000000000005</v>
      </c>
      <c r="M919" s="12"/>
      <c r="N919" s="12">
        <v>625.44000000000005</v>
      </c>
      <c r="O919" s="32">
        <v>6515.0000000000009</v>
      </c>
      <c r="P919" s="6" t="s">
        <v>88</v>
      </c>
    </row>
    <row r="920" spans="1:16" ht="18.600000000000001">
      <c r="A920" s="18" t="s">
        <v>15</v>
      </c>
      <c r="B920" s="52"/>
      <c r="C920" s="8" t="s">
        <v>52</v>
      </c>
      <c r="D920" s="28"/>
      <c r="E920" s="12">
        <v>10.5</v>
      </c>
      <c r="F920" s="12">
        <v>0</v>
      </c>
      <c r="G920" s="12">
        <v>10.5</v>
      </c>
      <c r="H920" s="12">
        <v>423</v>
      </c>
      <c r="I920" s="12">
        <v>0</v>
      </c>
      <c r="J920" s="12">
        <v>423</v>
      </c>
      <c r="K920" s="12">
        <v>433.5</v>
      </c>
      <c r="L920" s="12">
        <v>4945.4400000000005</v>
      </c>
      <c r="M920" s="12">
        <v>0</v>
      </c>
      <c r="N920" s="12">
        <v>4945.4400000000005</v>
      </c>
      <c r="O920" s="32">
        <v>11691.347517730497</v>
      </c>
      <c r="P920" s="6" t="s">
        <v>88</v>
      </c>
    </row>
    <row r="921" spans="1:16" ht="18.600000000000001">
      <c r="A921" s="18" t="s">
        <v>15</v>
      </c>
      <c r="B921" s="47" t="s">
        <v>53</v>
      </c>
      <c r="C921" s="27" t="s">
        <v>54</v>
      </c>
      <c r="D921" s="28"/>
      <c r="E921" s="12">
        <v>170</v>
      </c>
      <c r="F921" s="12"/>
      <c r="G921" s="12">
        <v>170</v>
      </c>
      <c r="H921" s="12">
        <v>1220</v>
      </c>
      <c r="I921" s="12"/>
      <c r="J921" s="12">
        <v>1220</v>
      </c>
      <c r="K921" s="12">
        <v>1390</v>
      </c>
      <c r="L921" s="12">
        <v>1690</v>
      </c>
      <c r="M921" s="12"/>
      <c r="N921" s="12">
        <v>1690</v>
      </c>
      <c r="O921" s="32">
        <v>1385.2459016393443</v>
      </c>
      <c r="P921" s="6" t="s">
        <v>88</v>
      </c>
    </row>
    <row r="922" spans="1:16" ht="18.600000000000001">
      <c r="A922" s="18" t="s">
        <v>15</v>
      </c>
      <c r="B922" s="48"/>
      <c r="C922" s="27" t="s">
        <v>55</v>
      </c>
      <c r="D922" s="28"/>
      <c r="E922" s="12">
        <v>6</v>
      </c>
      <c r="F922" s="12"/>
      <c r="G922" s="12">
        <v>6</v>
      </c>
      <c r="H922" s="12">
        <v>652</v>
      </c>
      <c r="I922" s="12"/>
      <c r="J922" s="12">
        <v>652</v>
      </c>
      <c r="K922" s="12">
        <v>658</v>
      </c>
      <c r="L922" s="12">
        <v>1238.25</v>
      </c>
      <c r="M922" s="12"/>
      <c r="N922" s="12">
        <v>1238.25</v>
      </c>
      <c r="O922" s="32">
        <v>1899.1564417177915</v>
      </c>
      <c r="P922" s="6" t="s">
        <v>88</v>
      </c>
    </row>
    <row r="923" spans="1:16" ht="18.600000000000001">
      <c r="A923" s="18" t="s">
        <v>15</v>
      </c>
      <c r="B923" s="48"/>
      <c r="C923" s="27" t="s">
        <v>56</v>
      </c>
      <c r="D923" s="28"/>
      <c r="E923" s="12">
        <v>6</v>
      </c>
      <c r="F923" s="12"/>
      <c r="G923" s="12">
        <v>6</v>
      </c>
      <c r="H923" s="12">
        <v>554</v>
      </c>
      <c r="I923" s="12"/>
      <c r="J923" s="12">
        <v>554</v>
      </c>
      <c r="K923" s="12">
        <v>560</v>
      </c>
      <c r="L923" s="12">
        <v>656.25</v>
      </c>
      <c r="M923" s="12"/>
      <c r="N923" s="12">
        <v>656.25</v>
      </c>
      <c r="O923" s="32">
        <v>1184.56678700361</v>
      </c>
      <c r="P923" s="6" t="s">
        <v>88</v>
      </c>
    </row>
    <row r="924" spans="1:16" ht="18.600000000000001">
      <c r="A924" s="18" t="s">
        <v>15</v>
      </c>
      <c r="B924" s="48"/>
      <c r="C924" s="27" t="s">
        <v>57</v>
      </c>
      <c r="D924" s="28"/>
      <c r="E924" s="12">
        <v>0.2</v>
      </c>
      <c r="F924" s="12"/>
      <c r="G924" s="12">
        <v>0.2</v>
      </c>
      <c r="H924" s="12">
        <v>1.7</v>
      </c>
      <c r="I924" s="12"/>
      <c r="J924" s="12">
        <v>1.7</v>
      </c>
      <c r="K924" s="12">
        <v>1.9</v>
      </c>
      <c r="L924" s="12">
        <v>2.16</v>
      </c>
      <c r="M924" s="12"/>
      <c r="N924" s="12">
        <v>2.16</v>
      </c>
      <c r="O924" s="32">
        <v>1270.5882352941178</v>
      </c>
      <c r="P924" s="6" t="s">
        <v>88</v>
      </c>
    </row>
    <row r="925" spans="1:16" ht="18.600000000000001">
      <c r="A925" s="18" t="s">
        <v>15</v>
      </c>
      <c r="B925" s="49"/>
      <c r="C925" s="27" t="s">
        <v>58</v>
      </c>
      <c r="D925" s="28"/>
      <c r="E925" s="12">
        <v>182.2</v>
      </c>
      <c r="F925" s="12">
        <v>0</v>
      </c>
      <c r="G925" s="12">
        <v>182.2</v>
      </c>
      <c r="H925" s="12">
        <v>2427.6999999999998</v>
      </c>
      <c r="I925" s="12">
        <v>0</v>
      </c>
      <c r="J925" s="12">
        <v>2427.6999999999998</v>
      </c>
      <c r="K925" s="12">
        <v>2609.9</v>
      </c>
      <c r="L925" s="12">
        <v>3586.66</v>
      </c>
      <c r="M925" s="12">
        <v>0</v>
      </c>
      <c r="N925" s="12">
        <v>3586.66</v>
      </c>
      <c r="O925" s="32">
        <v>1477.3901223380155</v>
      </c>
      <c r="P925" s="6" t="s">
        <v>88</v>
      </c>
    </row>
    <row r="926" spans="1:16" ht="18.600000000000001">
      <c r="A926" s="18" t="s">
        <v>15</v>
      </c>
      <c r="B926" s="50" t="s">
        <v>89</v>
      </c>
      <c r="C926" s="27" t="s">
        <v>59</v>
      </c>
      <c r="D926" s="28"/>
      <c r="E926" s="12">
        <v>1.7</v>
      </c>
      <c r="F926" s="12"/>
      <c r="G926" s="12">
        <v>1.7</v>
      </c>
      <c r="H926" s="12"/>
      <c r="I926" s="12"/>
      <c r="J926" s="12">
        <v>0</v>
      </c>
      <c r="K926" s="12">
        <v>1.7</v>
      </c>
      <c r="L926" s="12"/>
      <c r="M926" s="12"/>
      <c r="N926" s="12">
        <v>0</v>
      </c>
      <c r="O926" s="32"/>
      <c r="P926" s="6" t="s">
        <v>88</v>
      </c>
    </row>
    <row r="927" spans="1:16" ht="18.600000000000001">
      <c r="A927" s="18" t="s">
        <v>15</v>
      </c>
      <c r="B927" s="51"/>
      <c r="C927" s="27" t="s">
        <v>60</v>
      </c>
      <c r="D927" s="28"/>
      <c r="E927" s="12"/>
      <c r="F927" s="12"/>
      <c r="G927" s="12">
        <v>0</v>
      </c>
      <c r="H927" s="12"/>
      <c r="I927" s="12"/>
      <c r="J927" s="12">
        <v>0</v>
      </c>
      <c r="K927" s="12">
        <v>0</v>
      </c>
      <c r="L927" s="12"/>
      <c r="M927" s="12"/>
      <c r="N927" s="12">
        <v>0</v>
      </c>
      <c r="O927" s="32"/>
      <c r="P927" s="6" t="s">
        <v>88</v>
      </c>
    </row>
    <row r="928" spans="1:16" ht="18.600000000000001">
      <c r="A928" s="18" t="s">
        <v>15</v>
      </c>
      <c r="B928" s="52"/>
      <c r="C928" s="27" t="s">
        <v>61</v>
      </c>
      <c r="D928" s="28"/>
      <c r="E928" s="12">
        <v>1.7</v>
      </c>
      <c r="F928" s="12">
        <v>0</v>
      </c>
      <c r="G928" s="12">
        <v>1.7</v>
      </c>
      <c r="H928" s="12">
        <v>0</v>
      </c>
      <c r="I928" s="12">
        <v>0</v>
      </c>
      <c r="J928" s="12">
        <v>0</v>
      </c>
      <c r="K928" s="12">
        <v>1.7</v>
      </c>
      <c r="L928" s="12">
        <v>0</v>
      </c>
      <c r="M928" s="12">
        <v>0</v>
      </c>
      <c r="N928" s="12">
        <v>0</v>
      </c>
      <c r="O928" s="32"/>
      <c r="P928" s="6" t="s">
        <v>88</v>
      </c>
    </row>
    <row r="929" spans="1:16" ht="18.600000000000001">
      <c r="A929" s="18" t="s">
        <v>15</v>
      </c>
      <c r="B929" s="53" t="s">
        <v>62</v>
      </c>
      <c r="C929" s="27" t="s">
        <v>63</v>
      </c>
      <c r="D929" s="28"/>
      <c r="E929" s="12">
        <v>1</v>
      </c>
      <c r="F929" s="12"/>
      <c r="G929" s="12">
        <v>1</v>
      </c>
      <c r="H929" s="12"/>
      <c r="I929" s="12"/>
      <c r="J929" s="12">
        <v>0</v>
      </c>
      <c r="K929" s="12">
        <v>1</v>
      </c>
      <c r="L929" s="12"/>
      <c r="M929" s="12"/>
      <c r="N929" s="12">
        <v>0</v>
      </c>
      <c r="O929" s="32"/>
      <c r="P929" s="6" t="s">
        <v>88</v>
      </c>
    </row>
    <row r="930" spans="1:16" ht="18.600000000000001">
      <c r="A930" s="18" t="s">
        <v>15</v>
      </c>
      <c r="B930" s="54"/>
      <c r="C930" s="27" t="s">
        <v>64</v>
      </c>
      <c r="D930" s="28"/>
      <c r="E930" s="12">
        <v>30</v>
      </c>
      <c r="F930" s="12"/>
      <c r="G930" s="12">
        <v>30</v>
      </c>
      <c r="H930" s="12">
        <v>1324.4</v>
      </c>
      <c r="I930" s="12"/>
      <c r="J930" s="12">
        <v>1324.4</v>
      </c>
      <c r="K930" s="12">
        <v>1354.4</v>
      </c>
      <c r="L930" s="12">
        <v>10710</v>
      </c>
      <c r="M930" s="12"/>
      <c r="N930" s="12">
        <v>10710</v>
      </c>
      <c r="O930" s="32">
        <v>8086.6807610993665</v>
      </c>
      <c r="P930" s="6" t="s">
        <v>88</v>
      </c>
    </row>
    <row r="931" spans="1:16" ht="18.600000000000001">
      <c r="A931" s="18" t="s">
        <v>15</v>
      </c>
      <c r="B931" s="54"/>
      <c r="C931" s="27" t="s">
        <v>65</v>
      </c>
      <c r="D931" s="28"/>
      <c r="E931" s="12">
        <v>0</v>
      </c>
      <c r="F931" s="12"/>
      <c r="G931" s="12">
        <v>0</v>
      </c>
      <c r="H931" s="12">
        <v>87</v>
      </c>
      <c r="I931" s="12"/>
      <c r="J931" s="12">
        <v>87</v>
      </c>
      <c r="K931" s="12">
        <v>87</v>
      </c>
      <c r="L931" s="12">
        <v>605.12</v>
      </c>
      <c r="M931" s="12"/>
      <c r="N931" s="12">
        <v>605.12</v>
      </c>
      <c r="O931" s="32">
        <v>6955.4022988505749</v>
      </c>
      <c r="P931" s="6" t="s">
        <v>88</v>
      </c>
    </row>
    <row r="932" spans="1:16" ht="18.600000000000001">
      <c r="A932" s="18" t="s">
        <v>15</v>
      </c>
      <c r="B932" s="54"/>
      <c r="C932" s="27" t="s">
        <v>66</v>
      </c>
      <c r="D932" s="28"/>
      <c r="E932" s="12">
        <v>0</v>
      </c>
      <c r="F932" s="12"/>
      <c r="G932" s="12">
        <v>0</v>
      </c>
      <c r="H932" s="12">
        <v>23</v>
      </c>
      <c r="I932" s="12"/>
      <c r="J932" s="12">
        <v>23</v>
      </c>
      <c r="K932" s="12">
        <v>23</v>
      </c>
      <c r="L932" s="12">
        <v>181.5</v>
      </c>
      <c r="M932" s="12"/>
      <c r="N932" s="12">
        <v>181.5</v>
      </c>
      <c r="O932" s="32">
        <v>7891.304347826087</v>
      </c>
      <c r="P932" s="6" t="s">
        <v>88</v>
      </c>
    </row>
    <row r="933" spans="1:16" ht="18.600000000000001">
      <c r="A933" s="18" t="s">
        <v>15</v>
      </c>
      <c r="B933" s="54"/>
      <c r="C933" s="27" t="s">
        <v>67</v>
      </c>
      <c r="D933" s="28"/>
      <c r="E933" s="12">
        <v>0</v>
      </c>
      <c r="F933" s="12"/>
      <c r="G933" s="12">
        <v>0</v>
      </c>
      <c r="H933" s="12">
        <v>205</v>
      </c>
      <c r="I933" s="12"/>
      <c r="J933" s="12">
        <v>205</v>
      </c>
      <c r="K933" s="12">
        <v>205</v>
      </c>
      <c r="L933" s="12">
        <v>561.4</v>
      </c>
      <c r="M933" s="12"/>
      <c r="N933" s="12">
        <v>561.4</v>
      </c>
      <c r="O933" s="32">
        <v>2738.5365853658536</v>
      </c>
      <c r="P933" s="6" t="s">
        <v>88</v>
      </c>
    </row>
    <row r="934" spans="1:16" ht="18.600000000000001">
      <c r="A934" s="18" t="s">
        <v>15</v>
      </c>
      <c r="B934" s="55"/>
      <c r="C934" s="27" t="s">
        <v>68</v>
      </c>
      <c r="D934" s="28"/>
      <c r="E934" s="12">
        <v>31</v>
      </c>
      <c r="F934" s="12">
        <v>0</v>
      </c>
      <c r="G934" s="12">
        <v>31</v>
      </c>
      <c r="H934" s="12">
        <v>1639.4</v>
      </c>
      <c r="I934" s="12">
        <v>0</v>
      </c>
      <c r="J934" s="12">
        <v>1639.4</v>
      </c>
      <c r="K934" s="12">
        <v>1670.4</v>
      </c>
      <c r="L934" s="12">
        <v>12058.02</v>
      </c>
      <c r="M934" s="12">
        <v>0</v>
      </c>
      <c r="N934" s="12">
        <v>12058.02</v>
      </c>
      <c r="O934" s="32">
        <v>7355.1421251677448</v>
      </c>
      <c r="P934" s="6" t="s">
        <v>88</v>
      </c>
    </row>
    <row r="935" spans="1:16" ht="18.600000000000001">
      <c r="A935" s="18" t="s">
        <v>15</v>
      </c>
      <c r="B935" s="54" t="s">
        <v>69</v>
      </c>
      <c r="C935" s="53" t="s">
        <v>70</v>
      </c>
      <c r="D935" s="1" t="s">
        <v>71</v>
      </c>
      <c r="E935" s="12"/>
      <c r="F935" s="12"/>
      <c r="G935" s="12">
        <v>0</v>
      </c>
      <c r="H935" s="12">
        <v>9.8000000000000007</v>
      </c>
      <c r="I935" s="12"/>
      <c r="J935" s="12">
        <v>9.8000000000000007</v>
      </c>
      <c r="K935" s="12">
        <v>9.8000000000000007</v>
      </c>
      <c r="L935" s="12">
        <v>1955</v>
      </c>
      <c r="M935" s="12"/>
      <c r="N935" s="12">
        <v>1955</v>
      </c>
      <c r="O935" s="32">
        <v>199489.79591836731</v>
      </c>
      <c r="P935" s="6" t="s">
        <v>88</v>
      </c>
    </row>
    <row r="936" spans="1:16" ht="18.600000000000001">
      <c r="A936" s="18" t="s">
        <v>15</v>
      </c>
      <c r="B936" s="54"/>
      <c r="C936" s="54"/>
      <c r="D936" s="1" t="s">
        <v>22</v>
      </c>
      <c r="E936" s="12"/>
      <c r="F936" s="12"/>
      <c r="G936" s="12">
        <v>0</v>
      </c>
      <c r="H936" s="12">
        <v>1.5</v>
      </c>
      <c r="I936" s="12"/>
      <c r="J936" s="12">
        <v>1.5</v>
      </c>
      <c r="K936" s="12">
        <v>1.5</v>
      </c>
      <c r="L936" s="12">
        <v>375</v>
      </c>
      <c r="M936" s="12"/>
      <c r="N936" s="12">
        <v>375</v>
      </c>
      <c r="O936" s="32">
        <v>250000</v>
      </c>
      <c r="P936" s="6" t="s">
        <v>88</v>
      </c>
    </row>
    <row r="937" spans="1:16" ht="18.600000000000001">
      <c r="A937" s="18" t="s">
        <v>15</v>
      </c>
      <c r="B937" s="54"/>
      <c r="C937" s="54"/>
      <c r="D937" s="1" t="s">
        <v>23</v>
      </c>
      <c r="E937" s="12"/>
      <c r="F937" s="12"/>
      <c r="G937" s="12">
        <v>0</v>
      </c>
      <c r="H937" s="12"/>
      <c r="I937" s="12"/>
      <c r="J937" s="12">
        <v>0</v>
      </c>
      <c r="K937" s="12">
        <v>0</v>
      </c>
      <c r="L937" s="12"/>
      <c r="M937" s="12"/>
      <c r="N937" s="12">
        <v>0</v>
      </c>
      <c r="O937" s="32"/>
      <c r="P937" s="6" t="s">
        <v>88</v>
      </c>
    </row>
    <row r="938" spans="1:16" ht="18.600000000000001">
      <c r="A938" s="18" t="s">
        <v>15</v>
      </c>
      <c r="B938" s="54"/>
      <c r="C938" s="54"/>
      <c r="D938" s="1" t="s">
        <v>24</v>
      </c>
      <c r="E938" s="12"/>
      <c r="F938" s="12"/>
      <c r="G938" s="12">
        <v>0</v>
      </c>
      <c r="H938" s="12"/>
      <c r="I938" s="12"/>
      <c r="J938" s="12">
        <v>0</v>
      </c>
      <c r="K938" s="12">
        <v>0</v>
      </c>
      <c r="L938" s="12"/>
      <c r="M938" s="12"/>
      <c r="N938" s="12">
        <v>0</v>
      </c>
      <c r="O938" s="32"/>
      <c r="P938" s="6" t="s">
        <v>88</v>
      </c>
    </row>
    <row r="939" spans="1:16" ht="18.600000000000001">
      <c r="A939" s="18" t="s">
        <v>15</v>
      </c>
      <c r="B939" s="54"/>
      <c r="C939" s="54"/>
      <c r="D939" s="1" t="s">
        <v>25</v>
      </c>
      <c r="E939" s="12"/>
      <c r="F939" s="12"/>
      <c r="G939" s="12">
        <v>0</v>
      </c>
      <c r="H939" s="12">
        <v>11.8</v>
      </c>
      <c r="I939" s="12"/>
      <c r="J939" s="12">
        <v>11.8</v>
      </c>
      <c r="K939" s="12">
        <v>11.8</v>
      </c>
      <c r="L939" s="12">
        <v>1400</v>
      </c>
      <c r="M939" s="12"/>
      <c r="N939" s="12">
        <v>1400</v>
      </c>
      <c r="O939" s="32">
        <v>118644.06779661016</v>
      </c>
      <c r="P939" s="6" t="s">
        <v>88</v>
      </c>
    </row>
    <row r="940" spans="1:16" ht="18.600000000000001">
      <c r="A940" s="18" t="s">
        <v>15</v>
      </c>
      <c r="B940" s="54"/>
      <c r="C940" s="55"/>
      <c r="D940" s="9" t="s">
        <v>72</v>
      </c>
      <c r="E940" s="12">
        <v>0</v>
      </c>
      <c r="F940" s="12">
        <v>0</v>
      </c>
      <c r="G940" s="12">
        <v>0</v>
      </c>
      <c r="H940" s="12">
        <v>23.1</v>
      </c>
      <c r="I940" s="12">
        <v>0</v>
      </c>
      <c r="J940" s="12">
        <v>23.1</v>
      </c>
      <c r="K940" s="12">
        <v>23.1</v>
      </c>
      <c r="L940" s="12">
        <v>3730</v>
      </c>
      <c r="M940" s="12">
        <v>0</v>
      </c>
      <c r="N940" s="12">
        <v>3730</v>
      </c>
      <c r="O940" s="32">
        <v>161471.86147186148</v>
      </c>
      <c r="P940" s="6" t="s">
        <v>88</v>
      </c>
    </row>
    <row r="941" spans="1:16" ht="18.600000000000001">
      <c r="A941" s="18" t="s">
        <v>15</v>
      </c>
      <c r="B941" s="54"/>
      <c r="C941" s="53" t="s">
        <v>73</v>
      </c>
      <c r="D941" s="1" t="s">
        <v>21</v>
      </c>
      <c r="E941" s="12"/>
      <c r="F941" s="12"/>
      <c r="G941" s="12">
        <v>0</v>
      </c>
      <c r="H941" s="12">
        <v>0.1</v>
      </c>
      <c r="I941" s="12"/>
      <c r="J941" s="12">
        <v>0.1</v>
      </c>
      <c r="K941" s="12">
        <v>0.1</v>
      </c>
      <c r="L941" s="12">
        <v>2</v>
      </c>
      <c r="M941" s="12"/>
      <c r="N941" s="12">
        <v>2</v>
      </c>
      <c r="O941" s="32">
        <v>20000</v>
      </c>
      <c r="P941" s="6" t="s">
        <v>88</v>
      </c>
    </row>
    <row r="942" spans="1:16" ht="18.600000000000001">
      <c r="A942" s="18" t="s">
        <v>15</v>
      </c>
      <c r="B942" s="54"/>
      <c r="C942" s="54"/>
      <c r="D942" s="1" t="s">
        <v>74</v>
      </c>
      <c r="E942" s="12"/>
      <c r="F942" s="12"/>
      <c r="G942" s="12">
        <v>0</v>
      </c>
      <c r="H942" s="12">
        <v>1</v>
      </c>
      <c r="I942" s="12"/>
      <c r="J942" s="12">
        <v>1</v>
      </c>
      <c r="K942" s="12">
        <v>1</v>
      </c>
      <c r="L942" s="12">
        <v>200</v>
      </c>
      <c r="M942" s="12"/>
      <c r="N942" s="12">
        <v>200</v>
      </c>
      <c r="O942" s="32">
        <v>200000</v>
      </c>
      <c r="P942" s="6" t="s">
        <v>88</v>
      </c>
    </row>
    <row r="943" spans="1:16" ht="18.600000000000001">
      <c r="A943" s="18" t="s">
        <v>15</v>
      </c>
      <c r="B943" s="54"/>
      <c r="C943" s="54"/>
      <c r="D943" s="1" t="s">
        <v>75</v>
      </c>
      <c r="E943" s="12"/>
      <c r="F943" s="12"/>
      <c r="G943" s="12">
        <v>0</v>
      </c>
      <c r="H943" s="12">
        <v>0.8</v>
      </c>
      <c r="I943" s="12"/>
      <c r="J943" s="12">
        <v>0.8</v>
      </c>
      <c r="K943" s="12">
        <v>0.8</v>
      </c>
      <c r="L943" s="12">
        <v>320</v>
      </c>
      <c r="M943" s="12"/>
      <c r="N943" s="12">
        <v>320</v>
      </c>
      <c r="O943" s="32">
        <v>400000</v>
      </c>
      <c r="P943" s="6" t="s">
        <v>88</v>
      </c>
    </row>
    <row r="944" spans="1:16" ht="18.600000000000001">
      <c r="A944" s="18" t="s">
        <v>15</v>
      </c>
      <c r="B944" s="54"/>
      <c r="C944" s="55"/>
      <c r="D944" s="9" t="s">
        <v>76</v>
      </c>
      <c r="E944" s="12">
        <v>0</v>
      </c>
      <c r="F944" s="12">
        <v>0</v>
      </c>
      <c r="G944" s="12">
        <v>0</v>
      </c>
      <c r="H944" s="12">
        <v>1.9000000000000001</v>
      </c>
      <c r="I944" s="12">
        <v>0</v>
      </c>
      <c r="J944" s="12">
        <v>1.9000000000000001</v>
      </c>
      <c r="K944" s="12">
        <v>1.9000000000000001</v>
      </c>
      <c r="L944" s="12">
        <v>522</v>
      </c>
      <c r="M944" s="12">
        <v>0</v>
      </c>
      <c r="N944" s="12">
        <v>522</v>
      </c>
      <c r="O944" s="32">
        <v>274736.84210526315</v>
      </c>
      <c r="P944" s="6" t="s">
        <v>88</v>
      </c>
    </row>
    <row r="945" spans="1:16" ht="18.600000000000001">
      <c r="A945" s="18" t="s">
        <v>15</v>
      </c>
      <c r="B945" s="55"/>
      <c r="C945" s="10" t="s">
        <v>77</v>
      </c>
      <c r="D945" s="10"/>
      <c r="E945" s="12">
        <v>0</v>
      </c>
      <c r="F945" s="12">
        <v>0</v>
      </c>
      <c r="G945" s="12">
        <v>0</v>
      </c>
      <c r="H945" s="12">
        <v>25</v>
      </c>
      <c r="I945" s="12">
        <v>0</v>
      </c>
      <c r="J945" s="12">
        <v>25</v>
      </c>
      <c r="K945" s="12">
        <v>25</v>
      </c>
      <c r="L945" s="12">
        <v>4252</v>
      </c>
      <c r="M945" s="12">
        <v>0</v>
      </c>
      <c r="N945" s="12">
        <v>4252</v>
      </c>
      <c r="O945" s="32">
        <v>170080</v>
      </c>
      <c r="P945" s="6" t="s">
        <v>88</v>
      </c>
    </row>
    <row r="946" spans="1:16" ht="18.600000000000001">
      <c r="A946" s="18" t="s">
        <v>15</v>
      </c>
      <c r="B946" s="47" t="s">
        <v>78</v>
      </c>
      <c r="C946" s="1" t="s">
        <v>79</v>
      </c>
      <c r="D946" s="1"/>
      <c r="E946" s="12">
        <v>13</v>
      </c>
      <c r="F946" s="12"/>
      <c r="G946" s="12">
        <v>13</v>
      </c>
      <c r="H946" s="12">
        <v>81</v>
      </c>
      <c r="I946" s="12"/>
      <c r="J946" s="12">
        <v>81</v>
      </c>
      <c r="K946" s="12">
        <v>94</v>
      </c>
      <c r="L946" s="12">
        <v>0.45</v>
      </c>
      <c r="M946" s="12"/>
      <c r="N946" s="12">
        <v>0.45</v>
      </c>
      <c r="O946" s="3">
        <v>5.5555555555555554</v>
      </c>
      <c r="P946" s="6" t="s">
        <v>88</v>
      </c>
    </row>
    <row r="947" spans="1:16" ht="18.600000000000001">
      <c r="A947" s="18" t="s">
        <v>15</v>
      </c>
      <c r="B947" s="48"/>
      <c r="C947" s="1" t="s">
        <v>80</v>
      </c>
      <c r="D947" s="1"/>
      <c r="E947" s="12">
        <v>325</v>
      </c>
      <c r="F947" s="12"/>
      <c r="G947" s="12">
        <v>325</v>
      </c>
      <c r="H947" s="12">
        <v>2205</v>
      </c>
      <c r="I947" s="12"/>
      <c r="J947" s="12">
        <v>2205</v>
      </c>
      <c r="K947" s="12">
        <v>2530</v>
      </c>
      <c r="L947" s="12">
        <v>8820</v>
      </c>
      <c r="M947" s="12"/>
      <c r="N947" s="12">
        <v>8820</v>
      </c>
      <c r="O947" s="32">
        <v>4000</v>
      </c>
      <c r="P947" s="6" t="s">
        <v>88</v>
      </c>
    </row>
    <row r="948" spans="1:16" ht="18.600000000000001">
      <c r="A948" s="18" t="s">
        <v>15</v>
      </c>
      <c r="B948" s="48"/>
      <c r="C948" s="1" t="s">
        <v>81</v>
      </c>
      <c r="D948" s="1"/>
      <c r="E948" s="12">
        <v>3</v>
      </c>
      <c r="F948" s="12"/>
      <c r="G948" s="12">
        <v>3</v>
      </c>
      <c r="H948" s="12">
        <v>86</v>
      </c>
      <c r="I948" s="12"/>
      <c r="J948" s="12">
        <v>86</v>
      </c>
      <c r="K948" s="12">
        <v>89</v>
      </c>
      <c r="L948" s="12">
        <v>399.5</v>
      </c>
      <c r="M948" s="12"/>
      <c r="N948" s="12">
        <v>399.5</v>
      </c>
      <c r="O948" s="32">
        <v>4645.3488372093025</v>
      </c>
      <c r="P948" s="6" t="s">
        <v>88</v>
      </c>
    </row>
    <row r="949" spans="1:16" ht="18.600000000000001">
      <c r="A949" s="18" t="s">
        <v>15</v>
      </c>
      <c r="B949" s="48"/>
      <c r="C949" s="1" t="s">
        <v>82</v>
      </c>
      <c r="D949" s="1"/>
      <c r="E949" s="12"/>
      <c r="F949" s="12"/>
      <c r="G949" s="12">
        <v>0</v>
      </c>
      <c r="H949" s="12">
        <v>619</v>
      </c>
      <c r="I949" s="12"/>
      <c r="J949" s="12">
        <v>619</v>
      </c>
      <c r="K949" s="12">
        <v>619</v>
      </c>
      <c r="L949" s="12">
        <v>18086</v>
      </c>
      <c r="M949" s="12"/>
      <c r="N949" s="12">
        <v>18086</v>
      </c>
      <c r="O949" s="32">
        <v>29218.093699515346</v>
      </c>
      <c r="P949" s="6" t="s">
        <v>88</v>
      </c>
    </row>
    <row r="950" spans="1:16" ht="18.600000000000001">
      <c r="A950" s="18" t="s">
        <v>15</v>
      </c>
      <c r="B950" s="48"/>
      <c r="C950" s="1" t="s">
        <v>83</v>
      </c>
      <c r="D950" s="1"/>
      <c r="E950" s="12"/>
      <c r="F950" s="12"/>
      <c r="G950" s="12">
        <v>0</v>
      </c>
      <c r="H950" s="12">
        <v>3.34</v>
      </c>
      <c r="I950" s="12"/>
      <c r="J950" s="12">
        <v>3.34</v>
      </c>
      <c r="K950" s="12">
        <v>3.34</v>
      </c>
      <c r="L950" s="12">
        <v>672</v>
      </c>
      <c r="M950" s="12"/>
      <c r="N950" s="12">
        <v>672</v>
      </c>
      <c r="O950" s="32">
        <v>201197.60479041917</v>
      </c>
      <c r="P950" s="6" t="s">
        <v>88</v>
      </c>
    </row>
    <row r="951" spans="1:16" ht="18.600000000000001">
      <c r="A951" s="18" t="s">
        <v>15</v>
      </c>
      <c r="B951" s="49"/>
      <c r="C951" s="27" t="s">
        <v>84</v>
      </c>
      <c r="D951" s="28"/>
      <c r="E951" s="12">
        <v>341</v>
      </c>
      <c r="F951" s="12">
        <v>0</v>
      </c>
      <c r="G951" s="12">
        <v>341</v>
      </c>
      <c r="H951" s="12">
        <v>2994.34</v>
      </c>
      <c r="I951" s="12">
        <v>0</v>
      </c>
      <c r="J951" s="12">
        <v>2994.34</v>
      </c>
      <c r="K951" s="12">
        <v>3335.34</v>
      </c>
      <c r="L951" s="12">
        <v>27977.95</v>
      </c>
      <c r="M951" s="12">
        <v>0</v>
      </c>
      <c r="N951" s="12">
        <v>27977.95</v>
      </c>
      <c r="O951" s="32">
        <v>9343.6116139115802</v>
      </c>
      <c r="P951" s="6" t="s">
        <v>88</v>
      </c>
    </row>
    <row r="952" spans="1:16" ht="18.600000000000001">
      <c r="A952" s="18" t="s">
        <v>15</v>
      </c>
      <c r="B952" s="64" t="s">
        <v>85</v>
      </c>
      <c r="C952" s="65"/>
      <c r="D952" s="66"/>
      <c r="E952" s="12">
        <v>594.4</v>
      </c>
      <c r="F952" s="12">
        <v>0</v>
      </c>
      <c r="G952" s="12">
        <v>594.4</v>
      </c>
      <c r="H952" s="12">
        <v>9442.4399999999987</v>
      </c>
      <c r="I952" s="12">
        <v>0</v>
      </c>
      <c r="J952" s="12">
        <v>9442.4399999999987</v>
      </c>
      <c r="K952" s="12">
        <v>10036.84</v>
      </c>
      <c r="L952" s="12">
        <v>71832.930000000008</v>
      </c>
      <c r="M952" s="12">
        <v>0</v>
      </c>
      <c r="N952" s="12">
        <v>71832.930000000008</v>
      </c>
      <c r="O952" s="32"/>
      <c r="P952" s="6" t="s">
        <v>88</v>
      </c>
    </row>
    <row r="953" spans="1:16" ht="18.600000000000001">
      <c r="A953" s="18" t="s">
        <v>16</v>
      </c>
      <c r="B953" s="57" t="s">
        <v>26</v>
      </c>
      <c r="C953" s="58"/>
      <c r="D953" s="59"/>
      <c r="E953" s="63" t="s">
        <v>27</v>
      </c>
      <c r="F953" s="63"/>
      <c r="G953" s="63"/>
      <c r="H953" s="63" t="s">
        <v>28</v>
      </c>
      <c r="I953" s="63"/>
      <c r="J953" s="63"/>
      <c r="K953" s="63" t="s">
        <v>29</v>
      </c>
      <c r="L953" s="63" t="s">
        <v>30</v>
      </c>
      <c r="M953" s="63"/>
      <c r="N953" s="63"/>
      <c r="O953" s="63" t="s">
        <v>31</v>
      </c>
      <c r="P953" s="63"/>
    </row>
    <row r="954" spans="1:16" ht="18.600000000000001">
      <c r="A954" s="18" t="s">
        <v>16</v>
      </c>
      <c r="B954" s="60"/>
      <c r="C954" s="61"/>
      <c r="D954" s="62"/>
      <c r="E954" s="32" t="s">
        <v>32</v>
      </c>
      <c r="F954" s="32" t="s">
        <v>33</v>
      </c>
      <c r="G954" s="32" t="s">
        <v>0</v>
      </c>
      <c r="H954" s="32" t="s">
        <v>32</v>
      </c>
      <c r="I954" s="32" t="s">
        <v>33</v>
      </c>
      <c r="J954" s="32" t="s">
        <v>0</v>
      </c>
      <c r="K954" s="63"/>
      <c r="L954" s="32" t="s">
        <v>32</v>
      </c>
      <c r="M954" s="32" t="s">
        <v>33</v>
      </c>
      <c r="N954" s="32" t="s">
        <v>0</v>
      </c>
      <c r="O954" s="32" t="s">
        <v>32</v>
      </c>
      <c r="P954" s="32" t="s">
        <v>33</v>
      </c>
    </row>
    <row r="955" spans="1:16" ht="18.600000000000001">
      <c r="A955" s="18" t="s">
        <v>16</v>
      </c>
      <c r="B955" s="46" t="s">
        <v>34</v>
      </c>
      <c r="C955" s="30" t="s">
        <v>35</v>
      </c>
      <c r="D955" s="31"/>
      <c r="E955" s="12">
        <v>5</v>
      </c>
      <c r="F955" s="12"/>
      <c r="G955" s="12">
        <v>5</v>
      </c>
      <c r="H955" s="12">
        <v>58</v>
      </c>
      <c r="I955" s="12"/>
      <c r="J955" s="12">
        <v>58</v>
      </c>
      <c r="K955" s="12">
        <v>63</v>
      </c>
      <c r="L955" s="12">
        <v>434</v>
      </c>
      <c r="M955" s="12"/>
      <c r="N955" s="12">
        <v>434</v>
      </c>
      <c r="O955" s="32">
        <v>7482.7586206896549</v>
      </c>
      <c r="P955" s="6" t="s">
        <v>88</v>
      </c>
    </row>
    <row r="956" spans="1:16" ht="18.600000000000001">
      <c r="A956" s="18" t="s">
        <v>16</v>
      </c>
      <c r="B956" s="46"/>
      <c r="C956" s="30" t="s">
        <v>36</v>
      </c>
      <c r="D956" s="31"/>
      <c r="E956" s="12">
        <v>0</v>
      </c>
      <c r="F956" s="12"/>
      <c r="G956" s="12">
        <v>0</v>
      </c>
      <c r="H956" s="12">
        <v>18</v>
      </c>
      <c r="I956" s="12"/>
      <c r="J956" s="12">
        <v>18</v>
      </c>
      <c r="K956" s="12">
        <v>18</v>
      </c>
      <c r="L956" s="12">
        <v>108</v>
      </c>
      <c r="M956" s="12"/>
      <c r="N956" s="12">
        <v>108</v>
      </c>
      <c r="O956" s="32">
        <v>6000</v>
      </c>
      <c r="P956" s="6" t="s">
        <v>88</v>
      </c>
    </row>
    <row r="957" spans="1:16" ht="18.600000000000001">
      <c r="A957" s="18" t="s">
        <v>16</v>
      </c>
      <c r="B957" s="46"/>
      <c r="C957" s="30" t="s">
        <v>37</v>
      </c>
      <c r="D957" s="31"/>
      <c r="E957" s="12">
        <v>5</v>
      </c>
      <c r="F957" s="12"/>
      <c r="G957" s="12">
        <v>5</v>
      </c>
      <c r="H957" s="12">
        <v>31</v>
      </c>
      <c r="I957" s="12"/>
      <c r="J957" s="12">
        <v>31</v>
      </c>
      <c r="K957" s="12">
        <v>36</v>
      </c>
      <c r="L957" s="12">
        <v>169</v>
      </c>
      <c r="M957" s="12"/>
      <c r="N957" s="12">
        <v>169</v>
      </c>
      <c r="O957" s="32">
        <v>5451.6129032258059</v>
      </c>
      <c r="P957" s="6" t="s">
        <v>88</v>
      </c>
    </row>
    <row r="958" spans="1:16" ht="18.600000000000001">
      <c r="A958" s="18" t="s">
        <v>16</v>
      </c>
      <c r="B958" s="46"/>
      <c r="C958" s="30" t="s">
        <v>38</v>
      </c>
      <c r="D958" s="31"/>
      <c r="E958" s="12">
        <v>10</v>
      </c>
      <c r="F958" s="12">
        <v>0</v>
      </c>
      <c r="G958" s="12">
        <v>10</v>
      </c>
      <c r="H958" s="12">
        <v>107</v>
      </c>
      <c r="I958" s="12">
        <v>0</v>
      </c>
      <c r="J958" s="12">
        <v>107</v>
      </c>
      <c r="K958" s="12">
        <v>117</v>
      </c>
      <c r="L958" s="12">
        <v>711</v>
      </c>
      <c r="M958" s="12">
        <v>0</v>
      </c>
      <c r="N958" s="12">
        <v>711</v>
      </c>
      <c r="O958" s="32">
        <v>6644.8598130841119</v>
      </c>
      <c r="P958" s="6" t="s">
        <v>88</v>
      </c>
    </row>
    <row r="959" spans="1:16" ht="18.600000000000001">
      <c r="A959" s="18" t="s">
        <v>16</v>
      </c>
      <c r="B959" s="47" t="s">
        <v>39</v>
      </c>
      <c r="C959" s="27" t="s">
        <v>40</v>
      </c>
      <c r="D959" s="28"/>
      <c r="E959" s="12">
        <v>3</v>
      </c>
      <c r="F959" s="12"/>
      <c r="G959" s="12">
        <v>3</v>
      </c>
      <c r="H959" s="12">
        <v>37</v>
      </c>
      <c r="I959" s="12"/>
      <c r="J959" s="12">
        <v>37</v>
      </c>
      <c r="K959" s="12">
        <v>40</v>
      </c>
      <c r="L959" s="12">
        <v>104</v>
      </c>
      <c r="M959" s="12"/>
      <c r="N959" s="12">
        <v>104</v>
      </c>
      <c r="O959" s="32">
        <v>2810.8108108108108</v>
      </c>
      <c r="P959" s="6" t="s">
        <v>88</v>
      </c>
    </row>
    <row r="960" spans="1:16" ht="18.600000000000001">
      <c r="A960" s="18" t="s">
        <v>16</v>
      </c>
      <c r="B960" s="48" t="s">
        <v>39</v>
      </c>
      <c r="C960" s="30" t="s">
        <v>41</v>
      </c>
      <c r="D960" s="31"/>
      <c r="E960" s="12">
        <v>3</v>
      </c>
      <c r="F960" s="12"/>
      <c r="G960" s="12">
        <v>3</v>
      </c>
      <c r="H960" s="12">
        <v>31</v>
      </c>
      <c r="I960" s="12"/>
      <c r="J960" s="12">
        <v>31</v>
      </c>
      <c r="K960" s="12">
        <v>34</v>
      </c>
      <c r="L960" s="12">
        <v>84</v>
      </c>
      <c r="M960" s="12"/>
      <c r="N960" s="12">
        <v>84</v>
      </c>
      <c r="O960" s="32">
        <v>2709.6774193548385</v>
      </c>
      <c r="P960" s="6" t="s">
        <v>88</v>
      </c>
    </row>
    <row r="961" spans="1:16" ht="18.600000000000001">
      <c r="A961" s="18" t="s">
        <v>16</v>
      </c>
      <c r="B961" s="48"/>
      <c r="C961" s="30" t="s">
        <v>42</v>
      </c>
      <c r="D961" s="31"/>
      <c r="E961" s="12"/>
      <c r="F961" s="12"/>
      <c r="G961" s="12">
        <v>0</v>
      </c>
      <c r="H961" s="12"/>
      <c r="I961" s="12"/>
      <c r="J961" s="12">
        <v>0</v>
      </c>
      <c r="K961" s="12">
        <v>0</v>
      </c>
      <c r="L961" s="12"/>
      <c r="M961" s="12"/>
      <c r="N961" s="12">
        <v>0</v>
      </c>
      <c r="O961" s="32"/>
      <c r="P961" s="6" t="s">
        <v>88</v>
      </c>
    </row>
    <row r="962" spans="1:16" ht="18.600000000000001">
      <c r="A962" s="18" t="s">
        <v>16</v>
      </c>
      <c r="B962" s="48"/>
      <c r="C962" s="30" t="s">
        <v>43</v>
      </c>
      <c r="D962" s="31"/>
      <c r="E962" s="12">
        <v>8</v>
      </c>
      <c r="F962" s="12"/>
      <c r="G962" s="12">
        <v>8</v>
      </c>
      <c r="H962" s="12">
        <v>42</v>
      </c>
      <c r="I962" s="12"/>
      <c r="J962" s="12">
        <v>42</v>
      </c>
      <c r="K962" s="12">
        <v>50</v>
      </c>
      <c r="L962" s="12">
        <v>312</v>
      </c>
      <c r="M962" s="12"/>
      <c r="N962" s="12">
        <v>312</v>
      </c>
      <c r="O962" s="32">
        <v>7428.5714285714284</v>
      </c>
      <c r="P962" s="6" t="s">
        <v>88</v>
      </c>
    </row>
    <row r="963" spans="1:16" ht="18.600000000000001">
      <c r="A963" s="18" t="s">
        <v>16</v>
      </c>
      <c r="B963" s="48"/>
      <c r="C963" s="30" t="s">
        <v>44</v>
      </c>
      <c r="D963" s="31"/>
      <c r="E963" s="12">
        <v>2</v>
      </c>
      <c r="F963" s="12"/>
      <c r="G963" s="12">
        <v>2</v>
      </c>
      <c r="H963" s="12">
        <v>47</v>
      </c>
      <c r="I963" s="12"/>
      <c r="J963" s="12">
        <v>47</v>
      </c>
      <c r="K963" s="12">
        <v>49</v>
      </c>
      <c r="L963" s="12">
        <v>294.5</v>
      </c>
      <c r="M963" s="12"/>
      <c r="N963" s="12">
        <v>294.5</v>
      </c>
      <c r="O963" s="32">
        <v>6265.9574468085102</v>
      </c>
      <c r="P963" s="6" t="s">
        <v>88</v>
      </c>
    </row>
    <row r="964" spans="1:16" ht="18.600000000000001">
      <c r="A964" s="18" t="s">
        <v>16</v>
      </c>
      <c r="B964" s="48"/>
      <c r="C964" s="30" t="s">
        <v>45</v>
      </c>
      <c r="D964" s="31"/>
      <c r="E964" s="12"/>
      <c r="F964" s="12"/>
      <c r="G964" s="12">
        <v>0</v>
      </c>
      <c r="H964" s="12"/>
      <c r="I964" s="12"/>
      <c r="J964" s="12">
        <v>0</v>
      </c>
      <c r="K964" s="12">
        <v>0</v>
      </c>
      <c r="L964" s="12"/>
      <c r="M964" s="12"/>
      <c r="N964" s="12">
        <v>0</v>
      </c>
      <c r="O964" s="32"/>
      <c r="P964" s="6" t="s">
        <v>88</v>
      </c>
    </row>
    <row r="965" spans="1:16" ht="18.600000000000001">
      <c r="A965" s="18" t="s">
        <v>16</v>
      </c>
      <c r="B965" s="48"/>
      <c r="C965" s="30" t="s">
        <v>46</v>
      </c>
      <c r="D965" s="31"/>
      <c r="E965" s="12">
        <v>4</v>
      </c>
      <c r="F965" s="12"/>
      <c r="G965" s="12">
        <v>4</v>
      </c>
      <c r="H965" s="12">
        <v>61</v>
      </c>
      <c r="I965" s="12"/>
      <c r="J965" s="12">
        <v>61</v>
      </c>
      <c r="K965" s="12">
        <v>65</v>
      </c>
      <c r="L965" s="12">
        <v>302.5</v>
      </c>
      <c r="M965" s="12"/>
      <c r="N965" s="12">
        <v>302.5</v>
      </c>
      <c r="O965" s="32">
        <v>4959.0163934426228</v>
      </c>
      <c r="P965" s="6" t="s">
        <v>88</v>
      </c>
    </row>
    <row r="966" spans="1:16" ht="18.600000000000001">
      <c r="A966" s="18" t="s">
        <v>16</v>
      </c>
      <c r="B966" s="48"/>
      <c r="C966" s="30" t="s">
        <v>47</v>
      </c>
      <c r="D966" s="31"/>
      <c r="E966" s="12"/>
      <c r="F966" s="12"/>
      <c r="G966" s="12">
        <v>0</v>
      </c>
      <c r="H966" s="12"/>
      <c r="I966" s="12"/>
      <c r="J966" s="12">
        <v>0</v>
      </c>
      <c r="K966" s="12">
        <v>0</v>
      </c>
      <c r="L966" s="12"/>
      <c r="M966" s="12"/>
      <c r="N966" s="12">
        <v>0</v>
      </c>
      <c r="O966" s="32"/>
      <c r="P966" s="6" t="s">
        <v>88</v>
      </c>
    </row>
    <row r="967" spans="1:16" ht="18.600000000000001">
      <c r="A967" s="18" t="s">
        <v>16</v>
      </c>
      <c r="B967" s="49"/>
      <c r="C967" s="27" t="s">
        <v>48</v>
      </c>
      <c r="D967" s="27"/>
      <c r="E967" s="12">
        <v>20</v>
      </c>
      <c r="F967" s="12">
        <v>0</v>
      </c>
      <c r="G967" s="12">
        <v>20</v>
      </c>
      <c r="H967" s="12">
        <v>218</v>
      </c>
      <c r="I967" s="12">
        <v>0</v>
      </c>
      <c r="J967" s="12">
        <v>218</v>
      </c>
      <c r="K967" s="12">
        <v>238</v>
      </c>
      <c r="L967" s="12">
        <v>1097</v>
      </c>
      <c r="M967" s="12">
        <v>0</v>
      </c>
      <c r="N967" s="12">
        <v>1097</v>
      </c>
      <c r="O967" s="32">
        <v>5032.1100917431195</v>
      </c>
      <c r="P967" s="6" t="s">
        <v>88</v>
      </c>
    </row>
    <row r="968" spans="1:16" ht="18.600000000000001">
      <c r="A968" s="18" t="s">
        <v>16</v>
      </c>
      <c r="B968" s="50" t="s">
        <v>49</v>
      </c>
      <c r="C968" s="27" t="s">
        <v>50</v>
      </c>
      <c r="D968" s="28"/>
      <c r="E968" s="12">
        <v>5</v>
      </c>
      <c r="F968" s="12"/>
      <c r="G968" s="12">
        <v>5</v>
      </c>
      <c r="H968" s="12">
        <v>257</v>
      </c>
      <c r="I968" s="12"/>
      <c r="J968" s="12">
        <v>257</v>
      </c>
      <c r="K968" s="12">
        <v>262</v>
      </c>
      <c r="L968" s="12">
        <v>1452</v>
      </c>
      <c r="M968" s="12"/>
      <c r="N968" s="12">
        <v>1452</v>
      </c>
      <c r="O968" s="32">
        <v>5649.8054474708179</v>
      </c>
      <c r="P968" s="6" t="s">
        <v>88</v>
      </c>
    </row>
    <row r="969" spans="1:16" ht="18.600000000000001">
      <c r="A969" s="18" t="s">
        <v>16</v>
      </c>
      <c r="B969" s="51" t="s">
        <v>49</v>
      </c>
      <c r="C969" s="27" t="s">
        <v>51</v>
      </c>
      <c r="D969" s="28"/>
      <c r="E969" s="12"/>
      <c r="F969" s="12"/>
      <c r="G969" s="12">
        <v>0</v>
      </c>
      <c r="H969" s="12"/>
      <c r="I969" s="12"/>
      <c r="J969" s="12">
        <v>0</v>
      </c>
      <c r="K969" s="12">
        <v>0</v>
      </c>
      <c r="L969" s="12"/>
      <c r="M969" s="12"/>
      <c r="N969" s="12">
        <v>0</v>
      </c>
      <c r="O969" s="32"/>
      <c r="P969" s="6" t="s">
        <v>88</v>
      </c>
    </row>
    <row r="970" spans="1:16" ht="18.600000000000001">
      <c r="A970" s="18" t="s">
        <v>16</v>
      </c>
      <c r="B970" s="52"/>
      <c r="C970" s="8" t="s">
        <v>52</v>
      </c>
      <c r="D970" s="28"/>
      <c r="E970" s="12">
        <v>5</v>
      </c>
      <c r="F970" s="12">
        <v>0</v>
      </c>
      <c r="G970" s="12">
        <v>5</v>
      </c>
      <c r="H970" s="12">
        <v>257</v>
      </c>
      <c r="I970" s="12">
        <v>0</v>
      </c>
      <c r="J970" s="12">
        <v>257</v>
      </c>
      <c r="K970" s="12">
        <v>262</v>
      </c>
      <c r="L970" s="12">
        <v>1452</v>
      </c>
      <c r="M970" s="12">
        <v>0</v>
      </c>
      <c r="N970" s="12">
        <v>1452</v>
      </c>
      <c r="O970" s="32">
        <v>5649.8054474708179</v>
      </c>
      <c r="P970" s="6" t="s">
        <v>88</v>
      </c>
    </row>
    <row r="971" spans="1:16" ht="18.600000000000001">
      <c r="A971" s="18" t="s">
        <v>16</v>
      </c>
      <c r="B971" s="47" t="s">
        <v>53</v>
      </c>
      <c r="C971" s="27" t="s">
        <v>54</v>
      </c>
      <c r="D971" s="28"/>
      <c r="E971" s="12">
        <v>65</v>
      </c>
      <c r="F971" s="12"/>
      <c r="G971" s="12">
        <v>65</v>
      </c>
      <c r="H971" s="12">
        <v>46</v>
      </c>
      <c r="I971" s="12"/>
      <c r="J971" s="12">
        <v>46</v>
      </c>
      <c r="K971" s="12">
        <v>111</v>
      </c>
      <c r="L971" s="12">
        <v>11</v>
      </c>
      <c r="M971" s="12"/>
      <c r="N971" s="12">
        <v>11</v>
      </c>
      <c r="O971" s="32">
        <v>239.13043478260872</v>
      </c>
      <c r="P971" s="6" t="s">
        <v>88</v>
      </c>
    </row>
    <row r="972" spans="1:16" ht="18.600000000000001">
      <c r="A972" s="18" t="s">
        <v>16</v>
      </c>
      <c r="B972" s="48"/>
      <c r="C972" s="27" t="s">
        <v>55</v>
      </c>
      <c r="D972" s="28"/>
      <c r="E972" s="12">
        <v>47</v>
      </c>
      <c r="F972" s="12"/>
      <c r="G972" s="12">
        <v>47</v>
      </c>
      <c r="H972" s="12">
        <v>229</v>
      </c>
      <c r="I972" s="12"/>
      <c r="J972" s="12">
        <v>229</v>
      </c>
      <c r="K972" s="12">
        <v>276</v>
      </c>
      <c r="L972" s="12">
        <v>313.5</v>
      </c>
      <c r="M972" s="12"/>
      <c r="N972" s="12">
        <v>313.5</v>
      </c>
      <c r="O972" s="32">
        <v>1368.9956331877729</v>
      </c>
      <c r="P972" s="6" t="s">
        <v>88</v>
      </c>
    </row>
    <row r="973" spans="1:16" ht="18.600000000000001">
      <c r="A973" s="18" t="s">
        <v>16</v>
      </c>
      <c r="B973" s="48"/>
      <c r="C973" s="27" t="s">
        <v>56</v>
      </c>
      <c r="D973" s="28"/>
      <c r="E973" s="12">
        <v>15</v>
      </c>
      <c r="F973" s="12"/>
      <c r="G973" s="12">
        <v>15</v>
      </c>
      <c r="H973" s="12">
        <v>71</v>
      </c>
      <c r="I973" s="12"/>
      <c r="J973" s="12">
        <v>71</v>
      </c>
      <c r="K973" s="12">
        <v>86</v>
      </c>
      <c r="L973" s="12">
        <v>146</v>
      </c>
      <c r="M973" s="12"/>
      <c r="N973" s="12">
        <v>146</v>
      </c>
      <c r="O973" s="32">
        <v>2056.3380281690138</v>
      </c>
      <c r="P973" s="6" t="s">
        <v>88</v>
      </c>
    </row>
    <row r="974" spans="1:16" ht="18.600000000000001">
      <c r="A974" s="18" t="s">
        <v>16</v>
      </c>
      <c r="B974" s="48"/>
      <c r="C974" s="27" t="s">
        <v>57</v>
      </c>
      <c r="D974" s="28"/>
      <c r="E974" s="12"/>
      <c r="F974" s="12"/>
      <c r="G974" s="12">
        <v>0</v>
      </c>
      <c r="H974" s="12"/>
      <c r="I974" s="12"/>
      <c r="J974" s="12">
        <v>0</v>
      </c>
      <c r="K974" s="12">
        <v>0</v>
      </c>
      <c r="L974" s="12"/>
      <c r="M974" s="12"/>
      <c r="N974" s="12">
        <v>0</v>
      </c>
      <c r="O974" s="32"/>
      <c r="P974" s="6" t="s">
        <v>88</v>
      </c>
    </row>
    <row r="975" spans="1:16" ht="18.600000000000001">
      <c r="A975" s="18" t="s">
        <v>16</v>
      </c>
      <c r="B975" s="49"/>
      <c r="C975" s="27" t="s">
        <v>58</v>
      </c>
      <c r="D975" s="28"/>
      <c r="E975" s="12">
        <v>127</v>
      </c>
      <c r="F975" s="12">
        <v>0</v>
      </c>
      <c r="G975" s="12">
        <v>127</v>
      </c>
      <c r="H975" s="12">
        <v>346</v>
      </c>
      <c r="I975" s="12">
        <v>0</v>
      </c>
      <c r="J975" s="12">
        <v>346</v>
      </c>
      <c r="K975" s="12">
        <v>473</v>
      </c>
      <c r="L975" s="12">
        <v>470.5</v>
      </c>
      <c r="M975" s="12">
        <v>0</v>
      </c>
      <c r="N975" s="12">
        <v>470.5</v>
      </c>
      <c r="O975" s="32">
        <v>1359.8265895953757</v>
      </c>
      <c r="P975" s="6" t="s">
        <v>88</v>
      </c>
    </row>
    <row r="976" spans="1:16" ht="18.600000000000001">
      <c r="A976" s="18" t="s">
        <v>16</v>
      </c>
      <c r="B976" s="50" t="s">
        <v>89</v>
      </c>
      <c r="C976" s="27" t="s">
        <v>59</v>
      </c>
      <c r="D976" s="28"/>
      <c r="E976" s="12"/>
      <c r="F976" s="12"/>
      <c r="G976" s="12">
        <v>0</v>
      </c>
      <c r="H976" s="12"/>
      <c r="I976" s="12"/>
      <c r="J976" s="12">
        <v>0</v>
      </c>
      <c r="K976" s="12">
        <v>0</v>
      </c>
      <c r="L976" s="12"/>
      <c r="M976" s="12"/>
      <c r="N976" s="12">
        <v>0</v>
      </c>
      <c r="O976" s="32"/>
      <c r="P976" s="6" t="s">
        <v>88</v>
      </c>
    </row>
    <row r="977" spans="1:16" ht="18.600000000000001">
      <c r="A977" s="18" t="s">
        <v>16</v>
      </c>
      <c r="B977" s="51"/>
      <c r="C977" s="27" t="s">
        <v>60</v>
      </c>
      <c r="D977" s="28"/>
      <c r="E977" s="12"/>
      <c r="F977" s="12"/>
      <c r="G977" s="12">
        <v>0</v>
      </c>
      <c r="H977" s="12"/>
      <c r="I977" s="12"/>
      <c r="J977" s="12">
        <v>0</v>
      </c>
      <c r="K977" s="12">
        <v>0</v>
      </c>
      <c r="L977" s="12"/>
      <c r="M977" s="12"/>
      <c r="N977" s="12">
        <v>0</v>
      </c>
      <c r="O977" s="32"/>
      <c r="P977" s="6" t="s">
        <v>88</v>
      </c>
    </row>
    <row r="978" spans="1:16" ht="18.600000000000001">
      <c r="A978" s="18" t="s">
        <v>16</v>
      </c>
      <c r="B978" s="52"/>
      <c r="C978" s="27" t="s">
        <v>61</v>
      </c>
      <c r="D978" s="28"/>
      <c r="E978" s="12">
        <v>0</v>
      </c>
      <c r="F978" s="12">
        <v>0</v>
      </c>
      <c r="G978" s="12">
        <v>0</v>
      </c>
      <c r="H978" s="12">
        <v>0</v>
      </c>
      <c r="I978" s="12">
        <v>0</v>
      </c>
      <c r="J978" s="12">
        <v>0</v>
      </c>
      <c r="K978" s="12">
        <v>0</v>
      </c>
      <c r="L978" s="12">
        <v>0</v>
      </c>
      <c r="M978" s="12">
        <v>0</v>
      </c>
      <c r="N978" s="12">
        <v>0</v>
      </c>
      <c r="O978" s="32"/>
      <c r="P978" s="6" t="s">
        <v>88</v>
      </c>
    </row>
    <row r="979" spans="1:16" ht="18.600000000000001">
      <c r="A979" s="18" t="s">
        <v>16</v>
      </c>
      <c r="B979" s="53" t="s">
        <v>62</v>
      </c>
      <c r="C979" s="27" t="s">
        <v>63</v>
      </c>
      <c r="D979" s="28"/>
      <c r="E979" s="12"/>
      <c r="F979" s="12"/>
      <c r="G979" s="12">
        <v>0</v>
      </c>
      <c r="H979" s="12"/>
      <c r="I979" s="12"/>
      <c r="J979" s="12">
        <v>0</v>
      </c>
      <c r="K979" s="12">
        <v>0</v>
      </c>
      <c r="L979" s="12"/>
      <c r="M979" s="12"/>
      <c r="N979" s="12">
        <v>0</v>
      </c>
      <c r="O979" s="32"/>
      <c r="P979" s="6" t="s">
        <v>88</v>
      </c>
    </row>
    <row r="980" spans="1:16" ht="18.600000000000001">
      <c r="A980" s="18" t="s">
        <v>16</v>
      </c>
      <c r="B980" s="54"/>
      <c r="C980" s="27" t="s">
        <v>64</v>
      </c>
      <c r="D980" s="28"/>
      <c r="E980" s="12"/>
      <c r="F980" s="12"/>
      <c r="G980" s="12">
        <v>0</v>
      </c>
      <c r="H980" s="12"/>
      <c r="I980" s="12"/>
      <c r="J980" s="12">
        <v>0</v>
      </c>
      <c r="K980" s="12">
        <v>0</v>
      </c>
      <c r="L980" s="12"/>
      <c r="M980" s="12"/>
      <c r="N980" s="12">
        <v>0</v>
      </c>
      <c r="O980" s="32"/>
      <c r="P980" s="6" t="s">
        <v>88</v>
      </c>
    </row>
    <row r="981" spans="1:16" ht="18.600000000000001">
      <c r="A981" s="18" t="s">
        <v>16</v>
      </c>
      <c r="B981" s="54"/>
      <c r="C981" s="27" t="s">
        <v>65</v>
      </c>
      <c r="D981" s="28"/>
      <c r="E981" s="12"/>
      <c r="F981" s="12"/>
      <c r="G981" s="12">
        <v>0</v>
      </c>
      <c r="H981" s="12"/>
      <c r="I981" s="12"/>
      <c r="J981" s="12">
        <v>0</v>
      </c>
      <c r="K981" s="12">
        <v>0</v>
      </c>
      <c r="L981" s="12"/>
      <c r="M981" s="12"/>
      <c r="N981" s="12">
        <v>0</v>
      </c>
      <c r="O981" s="32"/>
      <c r="P981" s="6" t="s">
        <v>88</v>
      </c>
    </row>
    <row r="982" spans="1:16" ht="18.600000000000001">
      <c r="A982" s="18" t="s">
        <v>16</v>
      </c>
      <c r="B982" s="54"/>
      <c r="C982" s="27" t="s">
        <v>66</v>
      </c>
      <c r="D982" s="28"/>
      <c r="E982" s="12"/>
      <c r="F982" s="12"/>
      <c r="G982" s="12">
        <v>0</v>
      </c>
      <c r="H982" s="12"/>
      <c r="I982" s="12"/>
      <c r="J982" s="12">
        <v>0</v>
      </c>
      <c r="K982" s="12">
        <v>0</v>
      </c>
      <c r="L982" s="12"/>
      <c r="M982" s="12"/>
      <c r="N982" s="12">
        <v>0</v>
      </c>
      <c r="O982" s="32"/>
      <c r="P982" s="6" t="s">
        <v>88</v>
      </c>
    </row>
    <row r="983" spans="1:16" ht="18.600000000000001">
      <c r="A983" s="18" t="s">
        <v>16</v>
      </c>
      <c r="B983" s="54"/>
      <c r="C983" s="27" t="s">
        <v>67</v>
      </c>
      <c r="D983" s="28"/>
      <c r="E983" s="12"/>
      <c r="F983" s="12"/>
      <c r="G983" s="12">
        <v>0</v>
      </c>
      <c r="H983" s="12"/>
      <c r="I983" s="12"/>
      <c r="J983" s="12">
        <v>0</v>
      </c>
      <c r="K983" s="12">
        <v>0</v>
      </c>
      <c r="L983" s="12"/>
      <c r="M983" s="12"/>
      <c r="N983" s="12">
        <v>0</v>
      </c>
      <c r="O983" s="32"/>
      <c r="P983" s="6" t="s">
        <v>88</v>
      </c>
    </row>
    <row r="984" spans="1:16" ht="18.600000000000001">
      <c r="A984" s="18" t="s">
        <v>16</v>
      </c>
      <c r="B984" s="55"/>
      <c r="C984" s="27" t="s">
        <v>68</v>
      </c>
      <c r="D984" s="28"/>
      <c r="E984" s="12">
        <v>0</v>
      </c>
      <c r="F984" s="12">
        <v>0</v>
      </c>
      <c r="G984" s="12">
        <v>0</v>
      </c>
      <c r="H984" s="12">
        <v>0</v>
      </c>
      <c r="I984" s="12">
        <v>0</v>
      </c>
      <c r="J984" s="12">
        <v>0</v>
      </c>
      <c r="K984" s="12">
        <v>0</v>
      </c>
      <c r="L984" s="12">
        <v>0</v>
      </c>
      <c r="M984" s="12">
        <v>0</v>
      </c>
      <c r="N984" s="12">
        <v>0</v>
      </c>
      <c r="O984" s="32"/>
      <c r="P984" s="6" t="s">
        <v>88</v>
      </c>
    </row>
    <row r="985" spans="1:16" ht="18.600000000000001">
      <c r="A985" s="18" t="s">
        <v>16</v>
      </c>
      <c r="B985" s="54" t="s">
        <v>69</v>
      </c>
      <c r="C985" s="53" t="s">
        <v>70</v>
      </c>
      <c r="D985" s="1" t="s">
        <v>71</v>
      </c>
      <c r="E985" s="12"/>
      <c r="F985" s="12"/>
      <c r="G985" s="12">
        <v>0</v>
      </c>
      <c r="H985" s="12">
        <v>0.7</v>
      </c>
      <c r="I985" s="12"/>
      <c r="J985" s="12">
        <v>0.7</v>
      </c>
      <c r="K985" s="12">
        <v>0.7</v>
      </c>
      <c r="L985" s="12">
        <v>105</v>
      </c>
      <c r="M985" s="12"/>
      <c r="N985" s="12">
        <v>105</v>
      </c>
      <c r="O985" s="32">
        <v>150000</v>
      </c>
      <c r="P985" s="6" t="s">
        <v>88</v>
      </c>
    </row>
    <row r="986" spans="1:16" ht="18.600000000000001">
      <c r="A986" s="18" t="s">
        <v>16</v>
      </c>
      <c r="B986" s="54"/>
      <c r="C986" s="54"/>
      <c r="D986" s="1" t="s">
        <v>22</v>
      </c>
      <c r="E986" s="12"/>
      <c r="F986" s="12"/>
      <c r="G986" s="12">
        <v>0</v>
      </c>
      <c r="H986" s="12">
        <v>0.3</v>
      </c>
      <c r="I986" s="12"/>
      <c r="J986" s="12">
        <v>0.3</v>
      </c>
      <c r="K986" s="12">
        <v>0.3</v>
      </c>
      <c r="L986" s="12">
        <v>35</v>
      </c>
      <c r="M986" s="12"/>
      <c r="N986" s="12">
        <v>35</v>
      </c>
      <c r="O986" s="32"/>
      <c r="P986" s="6" t="s">
        <v>88</v>
      </c>
    </row>
    <row r="987" spans="1:16" ht="18.600000000000001">
      <c r="A987" s="18" t="s">
        <v>16</v>
      </c>
      <c r="B987" s="54"/>
      <c r="C987" s="54"/>
      <c r="D987" s="1" t="s">
        <v>23</v>
      </c>
      <c r="E987" s="12"/>
      <c r="F987" s="12"/>
      <c r="G987" s="12">
        <v>0</v>
      </c>
      <c r="H987" s="12">
        <v>0.5</v>
      </c>
      <c r="I987" s="12"/>
      <c r="J987" s="12">
        <v>0.5</v>
      </c>
      <c r="K987" s="12">
        <v>0.5</v>
      </c>
      <c r="L987" s="12">
        <v>50</v>
      </c>
      <c r="M987" s="12"/>
      <c r="N987" s="12">
        <v>50</v>
      </c>
      <c r="O987" s="32"/>
      <c r="P987" s="6" t="s">
        <v>88</v>
      </c>
    </row>
    <row r="988" spans="1:16" ht="18.600000000000001">
      <c r="A988" s="18" t="s">
        <v>16</v>
      </c>
      <c r="B988" s="54"/>
      <c r="C988" s="54"/>
      <c r="D988" s="1" t="s">
        <v>24</v>
      </c>
      <c r="E988" s="12"/>
      <c r="F988" s="12"/>
      <c r="G988" s="12">
        <v>0</v>
      </c>
      <c r="H988" s="12"/>
      <c r="I988" s="12"/>
      <c r="J988" s="12">
        <v>0</v>
      </c>
      <c r="K988" s="12">
        <v>0</v>
      </c>
      <c r="L988" s="12"/>
      <c r="M988" s="12"/>
      <c r="N988" s="12">
        <v>0</v>
      </c>
      <c r="O988" s="32"/>
      <c r="P988" s="6" t="s">
        <v>88</v>
      </c>
    </row>
    <row r="989" spans="1:16" ht="18.600000000000001">
      <c r="A989" s="18" t="s">
        <v>16</v>
      </c>
      <c r="B989" s="54"/>
      <c r="C989" s="54"/>
      <c r="D989" s="1" t="s">
        <v>25</v>
      </c>
      <c r="E989" s="12"/>
      <c r="F989" s="12"/>
      <c r="G989" s="12">
        <v>0</v>
      </c>
      <c r="H989" s="12">
        <v>0</v>
      </c>
      <c r="I989" s="12"/>
      <c r="J989" s="12">
        <v>0</v>
      </c>
      <c r="K989" s="12">
        <v>0</v>
      </c>
      <c r="L989" s="12">
        <v>0</v>
      </c>
      <c r="M989" s="12"/>
      <c r="N989" s="12">
        <v>0</v>
      </c>
      <c r="O989" s="32"/>
      <c r="P989" s="6" t="s">
        <v>88</v>
      </c>
    </row>
    <row r="990" spans="1:16" ht="18.600000000000001">
      <c r="A990" s="18" t="s">
        <v>16</v>
      </c>
      <c r="B990" s="54"/>
      <c r="C990" s="55"/>
      <c r="D990" s="9" t="s">
        <v>72</v>
      </c>
      <c r="E990" s="12">
        <v>0</v>
      </c>
      <c r="F990" s="12">
        <v>0</v>
      </c>
      <c r="G990" s="12">
        <v>0</v>
      </c>
      <c r="H990" s="12">
        <v>1.5</v>
      </c>
      <c r="I990" s="12">
        <v>0</v>
      </c>
      <c r="J990" s="12">
        <v>1.5</v>
      </c>
      <c r="K990" s="12">
        <v>1.5</v>
      </c>
      <c r="L990" s="12">
        <v>190</v>
      </c>
      <c r="M990" s="12">
        <v>0</v>
      </c>
      <c r="N990" s="12">
        <v>190</v>
      </c>
      <c r="O990" s="32">
        <v>126666.66666666667</v>
      </c>
      <c r="P990" s="6" t="s">
        <v>88</v>
      </c>
    </row>
    <row r="991" spans="1:16" ht="18.600000000000001">
      <c r="A991" s="18" t="s">
        <v>16</v>
      </c>
      <c r="B991" s="54"/>
      <c r="C991" s="53" t="s">
        <v>73</v>
      </c>
      <c r="D991" s="1" t="s">
        <v>21</v>
      </c>
      <c r="E991" s="12"/>
      <c r="F991" s="12"/>
      <c r="G991" s="12">
        <v>0</v>
      </c>
      <c r="H991" s="12"/>
      <c r="I991" s="12"/>
      <c r="J991" s="12">
        <v>0</v>
      </c>
      <c r="K991" s="12">
        <v>0</v>
      </c>
      <c r="L991" s="12"/>
      <c r="M991" s="12"/>
      <c r="N991" s="12">
        <v>0</v>
      </c>
      <c r="O991" s="32"/>
      <c r="P991" s="6" t="s">
        <v>88</v>
      </c>
    </row>
    <row r="992" spans="1:16" ht="18.600000000000001">
      <c r="A992" s="18" t="s">
        <v>16</v>
      </c>
      <c r="B992" s="54"/>
      <c r="C992" s="54"/>
      <c r="D992" s="1" t="s">
        <v>74</v>
      </c>
      <c r="E992" s="12"/>
      <c r="F992" s="12"/>
      <c r="G992" s="12">
        <v>0</v>
      </c>
      <c r="H992" s="12">
        <v>1.2</v>
      </c>
      <c r="I992" s="12"/>
      <c r="J992" s="12">
        <v>1.2</v>
      </c>
      <c r="K992" s="12">
        <v>1.2</v>
      </c>
      <c r="L992" s="12">
        <v>200</v>
      </c>
      <c r="M992" s="12"/>
      <c r="N992" s="12">
        <v>200</v>
      </c>
      <c r="O992" s="32">
        <v>166666.66666666669</v>
      </c>
      <c r="P992" s="6" t="s">
        <v>88</v>
      </c>
    </row>
    <row r="993" spans="1:16" ht="18.600000000000001">
      <c r="A993" s="18" t="s">
        <v>16</v>
      </c>
      <c r="B993" s="54"/>
      <c r="C993" s="54"/>
      <c r="D993" s="1" t="s">
        <v>75</v>
      </c>
      <c r="E993" s="12"/>
      <c r="F993" s="12"/>
      <c r="G993" s="12">
        <v>0</v>
      </c>
      <c r="H993" s="12"/>
      <c r="I993" s="12"/>
      <c r="J993" s="12">
        <v>0</v>
      </c>
      <c r="K993" s="12">
        <v>0</v>
      </c>
      <c r="L993" s="12"/>
      <c r="M993" s="12"/>
      <c r="N993" s="12">
        <v>0</v>
      </c>
      <c r="O993" s="32"/>
      <c r="P993" s="6" t="s">
        <v>88</v>
      </c>
    </row>
    <row r="994" spans="1:16" ht="18.600000000000001">
      <c r="A994" s="18" t="s">
        <v>16</v>
      </c>
      <c r="B994" s="54"/>
      <c r="C994" s="55"/>
      <c r="D994" s="9" t="s">
        <v>76</v>
      </c>
      <c r="E994" s="12">
        <v>0</v>
      </c>
      <c r="F994" s="12">
        <v>0</v>
      </c>
      <c r="G994" s="12">
        <v>0</v>
      </c>
      <c r="H994" s="12">
        <v>1.2</v>
      </c>
      <c r="I994" s="12">
        <v>0</v>
      </c>
      <c r="J994" s="12">
        <v>1.2</v>
      </c>
      <c r="K994" s="12">
        <v>1.2</v>
      </c>
      <c r="L994" s="12">
        <v>200</v>
      </c>
      <c r="M994" s="12">
        <v>0</v>
      </c>
      <c r="N994" s="12">
        <v>200</v>
      </c>
      <c r="O994" s="32">
        <v>166666.66666666669</v>
      </c>
      <c r="P994" s="6" t="s">
        <v>88</v>
      </c>
    </row>
    <row r="995" spans="1:16" ht="18.600000000000001">
      <c r="A995" s="18" t="s">
        <v>16</v>
      </c>
      <c r="B995" s="55"/>
      <c r="C995" s="10" t="s">
        <v>77</v>
      </c>
      <c r="D995" s="10"/>
      <c r="E995" s="12">
        <v>0</v>
      </c>
      <c r="F995" s="12">
        <v>0</v>
      </c>
      <c r="G995" s="12">
        <v>0</v>
      </c>
      <c r="H995" s="12">
        <v>2.7</v>
      </c>
      <c r="I995" s="12">
        <v>0</v>
      </c>
      <c r="J995" s="12">
        <v>2.7</v>
      </c>
      <c r="K995" s="12">
        <v>2.7</v>
      </c>
      <c r="L995" s="12">
        <v>390</v>
      </c>
      <c r="M995" s="12">
        <v>0</v>
      </c>
      <c r="N995" s="12">
        <v>390</v>
      </c>
      <c r="O995" s="32">
        <v>144444.44444444444</v>
      </c>
      <c r="P995" s="6" t="s">
        <v>88</v>
      </c>
    </row>
    <row r="996" spans="1:16" ht="18.600000000000001">
      <c r="A996" s="18" t="s">
        <v>16</v>
      </c>
      <c r="B996" s="47" t="s">
        <v>78</v>
      </c>
      <c r="C996" s="1" t="s">
        <v>79</v>
      </c>
      <c r="D996" s="1"/>
      <c r="E996" s="12">
        <v>10</v>
      </c>
      <c r="F996" s="12"/>
      <c r="G996" s="12">
        <v>10</v>
      </c>
      <c r="H996" s="12">
        <v>45</v>
      </c>
      <c r="I996" s="12"/>
      <c r="J996" s="12">
        <v>45</v>
      </c>
      <c r="K996" s="12">
        <v>55</v>
      </c>
      <c r="L996" s="12">
        <v>0.3</v>
      </c>
      <c r="M996" s="12"/>
      <c r="N996" s="12">
        <v>0.3</v>
      </c>
      <c r="O996" s="3">
        <v>6.6666666666666661</v>
      </c>
      <c r="P996" s="6" t="s">
        <v>88</v>
      </c>
    </row>
    <row r="997" spans="1:16" ht="18.600000000000001">
      <c r="A997" s="18" t="s">
        <v>16</v>
      </c>
      <c r="B997" s="48"/>
      <c r="C997" s="1" t="s">
        <v>80</v>
      </c>
      <c r="D997" s="1"/>
      <c r="E997" s="12">
        <v>90</v>
      </c>
      <c r="F997" s="12"/>
      <c r="G997" s="12">
        <v>90</v>
      </c>
      <c r="H997" s="12">
        <v>60</v>
      </c>
      <c r="I997" s="12"/>
      <c r="J997" s="12">
        <v>60</v>
      </c>
      <c r="K997" s="12">
        <v>150</v>
      </c>
      <c r="L997" s="12">
        <v>240</v>
      </c>
      <c r="M997" s="12"/>
      <c r="N997" s="12">
        <v>240</v>
      </c>
      <c r="O997" s="32">
        <v>4000</v>
      </c>
      <c r="P997" s="6" t="s">
        <v>88</v>
      </c>
    </row>
    <row r="998" spans="1:16" ht="18.600000000000001">
      <c r="A998" s="18" t="s">
        <v>16</v>
      </c>
      <c r="B998" s="48"/>
      <c r="C998" s="1" t="s">
        <v>81</v>
      </c>
      <c r="D998" s="1"/>
      <c r="E998" s="12">
        <v>10</v>
      </c>
      <c r="F998" s="12"/>
      <c r="G998" s="12">
        <v>10</v>
      </c>
      <c r="H998" s="12">
        <v>32</v>
      </c>
      <c r="I998" s="12"/>
      <c r="J998" s="12">
        <v>32</v>
      </c>
      <c r="K998" s="12">
        <v>42</v>
      </c>
      <c r="L998" s="12">
        <v>80</v>
      </c>
      <c r="M998" s="12"/>
      <c r="N998" s="12">
        <v>80</v>
      </c>
      <c r="O998" s="32">
        <v>2500</v>
      </c>
      <c r="P998" s="6" t="s">
        <v>88</v>
      </c>
    </row>
    <row r="999" spans="1:16" ht="18.600000000000001">
      <c r="A999" s="18" t="s">
        <v>16</v>
      </c>
      <c r="B999" s="48"/>
      <c r="C999" s="1" t="s">
        <v>82</v>
      </c>
      <c r="D999" s="1"/>
      <c r="E999" s="12"/>
      <c r="F999" s="12"/>
      <c r="G999" s="12">
        <v>0</v>
      </c>
      <c r="H999" s="12">
        <v>25</v>
      </c>
      <c r="I999" s="12"/>
      <c r="J999" s="12">
        <v>25</v>
      </c>
      <c r="K999" s="12">
        <v>25</v>
      </c>
      <c r="L999" s="12">
        <v>736</v>
      </c>
      <c r="M999" s="12"/>
      <c r="N999" s="12">
        <v>736</v>
      </c>
      <c r="O999" s="32">
        <v>29440</v>
      </c>
      <c r="P999" s="6" t="s">
        <v>88</v>
      </c>
    </row>
    <row r="1000" spans="1:16" ht="18.600000000000001">
      <c r="A1000" s="18" t="s">
        <v>16</v>
      </c>
      <c r="B1000" s="48"/>
      <c r="C1000" s="1" t="s">
        <v>83</v>
      </c>
      <c r="D1000" s="1"/>
      <c r="E1000" s="12"/>
      <c r="F1000" s="12"/>
      <c r="G1000" s="12">
        <v>0</v>
      </c>
      <c r="H1000" s="12">
        <v>4</v>
      </c>
      <c r="I1000" s="12"/>
      <c r="J1000" s="12">
        <v>4</v>
      </c>
      <c r="K1000" s="12">
        <v>4</v>
      </c>
      <c r="L1000" s="12">
        <v>145</v>
      </c>
      <c r="M1000" s="12"/>
      <c r="N1000" s="12">
        <v>145</v>
      </c>
      <c r="O1000" s="32">
        <v>36250</v>
      </c>
      <c r="P1000" s="6" t="s">
        <v>88</v>
      </c>
    </row>
    <row r="1001" spans="1:16" ht="18.600000000000001">
      <c r="A1001" s="18" t="s">
        <v>16</v>
      </c>
      <c r="B1001" s="49"/>
      <c r="C1001" s="27" t="s">
        <v>84</v>
      </c>
      <c r="D1001" s="28"/>
      <c r="E1001" s="12">
        <v>110</v>
      </c>
      <c r="F1001" s="12">
        <v>0</v>
      </c>
      <c r="G1001" s="12">
        <v>110</v>
      </c>
      <c r="H1001" s="12">
        <v>166</v>
      </c>
      <c r="I1001" s="12">
        <v>0</v>
      </c>
      <c r="J1001" s="12">
        <v>166</v>
      </c>
      <c r="K1001" s="12">
        <v>276</v>
      </c>
      <c r="L1001" s="12">
        <v>1201.3</v>
      </c>
      <c r="M1001" s="12">
        <v>0</v>
      </c>
      <c r="N1001" s="12">
        <v>1201.3</v>
      </c>
      <c r="O1001" s="32">
        <v>7236.7469879518067</v>
      </c>
      <c r="P1001" s="6" t="s">
        <v>88</v>
      </c>
    </row>
    <row r="1002" spans="1:16" ht="18.600000000000001">
      <c r="A1002" s="18" t="s">
        <v>16</v>
      </c>
      <c r="B1002" s="64" t="s">
        <v>85</v>
      </c>
      <c r="C1002" s="65"/>
      <c r="D1002" s="66"/>
      <c r="E1002" s="12">
        <v>272</v>
      </c>
      <c r="F1002" s="12">
        <v>0</v>
      </c>
      <c r="G1002" s="12">
        <v>272</v>
      </c>
      <c r="H1002" s="12">
        <v>1096.7</v>
      </c>
      <c r="I1002" s="12">
        <v>0</v>
      </c>
      <c r="J1002" s="12">
        <v>1096.7</v>
      </c>
      <c r="K1002" s="12">
        <v>1368.7</v>
      </c>
      <c r="L1002" s="12">
        <v>5321.8</v>
      </c>
      <c r="M1002" s="12">
        <v>0</v>
      </c>
      <c r="N1002" s="12">
        <v>5321.8</v>
      </c>
      <c r="O1002" s="32"/>
      <c r="P1002" s="6" t="s">
        <v>88</v>
      </c>
    </row>
    <row r="1003" spans="1:16" ht="18.600000000000001">
      <c r="A1003" s="18" t="s">
        <v>17</v>
      </c>
      <c r="B1003" s="57" t="s">
        <v>26</v>
      </c>
      <c r="C1003" s="58"/>
      <c r="D1003" s="59"/>
      <c r="E1003" s="63" t="s">
        <v>27</v>
      </c>
      <c r="F1003" s="63"/>
      <c r="G1003" s="63"/>
      <c r="H1003" s="63" t="s">
        <v>28</v>
      </c>
      <c r="I1003" s="63"/>
      <c r="J1003" s="63"/>
      <c r="K1003" s="63" t="s">
        <v>29</v>
      </c>
      <c r="L1003" s="63" t="s">
        <v>30</v>
      </c>
      <c r="M1003" s="63"/>
      <c r="N1003" s="63"/>
      <c r="O1003" s="63" t="s">
        <v>31</v>
      </c>
      <c r="P1003" s="63"/>
    </row>
    <row r="1004" spans="1:16" ht="18.600000000000001">
      <c r="A1004" s="18" t="s">
        <v>17</v>
      </c>
      <c r="B1004" s="60"/>
      <c r="C1004" s="61"/>
      <c r="D1004" s="62"/>
      <c r="E1004" s="32" t="s">
        <v>32</v>
      </c>
      <c r="F1004" s="32" t="s">
        <v>33</v>
      </c>
      <c r="G1004" s="32" t="s">
        <v>0</v>
      </c>
      <c r="H1004" s="32" t="s">
        <v>32</v>
      </c>
      <c r="I1004" s="32" t="s">
        <v>33</v>
      </c>
      <c r="J1004" s="32" t="s">
        <v>0</v>
      </c>
      <c r="K1004" s="63"/>
      <c r="L1004" s="32" t="s">
        <v>32</v>
      </c>
      <c r="M1004" s="32" t="s">
        <v>33</v>
      </c>
      <c r="N1004" s="32" t="s">
        <v>0</v>
      </c>
      <c r="O1004" s="32" t="s">
        <v>32</v>
      </c>
      <c r="P1004" s="32" t="s">
        <v>33</v>
      </c>
    </row>
    <row r="1005" spans="1:16" ht="18.600000000000001">
      <c r="A1005" s="18" t="s">
        <v>17</v>
      </c>
      <c r="B1005" s="46" t="s">
        <v>34</v>
      </c>
      <c r="C1005" s="30" t="s">
        <v>35</v>
      </c>
      <c r="D1005" s="31"/>
      <c r="E1005" s="6">
        <v>2</v>
      </c>
      <c r="F1005" s="12"/>
      <c r="G1005" s="12">
        <v>2</v>
      </c>
      <c r="H1005" s="12">
        <v>69</v>
      </c>
      <c r="I1005" s="12"/>
      <c r="J1005" s="12">
        <v>69</v>
      </c>
      <c r="K1005" s="12">
        <v>71</v>
      </c>
      <c r="L1005" s="12">
        <v>660</v>
      </c>
      <c r="M1005" s="12"/>
      <c r="N1005" s="12">
        <v>660</v>
      </c>
      <c r="O1005" s="32">
        <v>9565.217391304348</v>
      </c>
      <c r="P1005" s="6" t="s">
        <v>88</v>
      </c>
    </row>
    <row r="1006" spans="1:16" ht="18.600000000000001">
      <c r="A1006" s="18" t="s">
        <v>17</v>
      </c>
      <c r="B1006" s="46"/>
      <c r="C1006" s="30" t="s">
        <v>36</v>
      </c>
      <c r="D1006" s="31"/>
      <c r="E1006" s="5">
        <v>2</v>
      </c>
      <c r="F1006" s="12"/>
      <c r="G1006" s="12">
        <v>2</v>
      </c>
      <c r="H1006" s="12">
        <v>9</v>
      </c>
      <c r="I1006" s="12"/>
      <c r="J1006" s="12">
        <v>9</v>
      </c>
      <c r="K1006" s="12">
        <v>11</v>
      </c>
      <c r="L1006" s="12">
        <v>65</v>
      </c>
      <c r="M1006" s="12"/>
      <c r="N1006" s="12">
        <v>65</v>
      </c>
      <c r="O1006" s="32">
        <v>7222.2222222222226</v>
      </c>
      <c r="P1006" s="6" t="s">
        <v>88</v>
      </c>
    </row>
    <row r="1007" spans="1:16" ht="18.600000000000001">
      <c r="A1007" s="18" t="s">
        <v>17</v>
      </c>
      <c r="B1007" s="46"/>
      <c r="C1007" s="30" t="s">
        <v>37</v>
      </c>
      <c r="D1007" s="31"/>
      <c r="E1007" s="5">
        <v>7</v>
      </c>
      <c r="F1007" s="12"/>
      <c r="G1007" s="12">
        <v>7</v>
      </c>
      <c r="H1007" s="12">
        <v>69</v>
      </c>
      <c r="I1007" s="12"/>
      <c r="J1007" s="12">
        <v>69</v>
      </c>
      <c r="K1007" s="12">
        <v>76</v>
      </c>
      <c r="L1007" s="12">
        <v>658</v>
      </c>
      <c r="M1007" s="12"/>
      <c r="N1007" s="12">
        <v>658</v>
      </c>
      <c r="O1007" s="32">
        <v>9536.2318840579701</v>
      </c>
      <c r="P1007" s="6" t="s">
        <v>88</v>
      </c>
    </row>
    <row r="1008" spans="1:16" ht="18.600000000000001">
      <c r="A1008" s="18" t="s">
        <v>17</v>
      </c>
      <c r="B1008" s="46"/>
      <c r="C1008" s="30" t="s">
        <v>38</v>
      </c>
      <c r="D1008" s="31"/>
      <c r="E1008" s="5">
        <v>11</v>
      </c>
      <c r="F1008" s="12">
        <v>0</v>
      </c>
      <c r="G1008" s="12">
        <v>11</v>
      </c>
      <c r="H1008" s="12">
        <v>147</v>
      </c>
      <c r="I1008" s="12">
        <v>0</v>
      </c>
      <c r="J1008" s="12">
        <v>147</v>
      </c>
      <c r="K1008" s="12">
        <v>158</v>
      </c>
      <c r="L1008" s="12">
        <v>1383</v>
      </c>
      <c r="M1008" s="12">
        <v>0</v>
      </c>
      <c r="N1008" s="12">
        <v>1383</v>
      </c>
      <c r="O1008" s="32">
        <v>9408.1632653061224</v>
      </c>
      <c r="P1008" s="6" t="s">
        <v>88</v>
      </c>
    </row>
    <row r="1009" spans="1:16" ht="18.600000000000001">
      <c r="A1009" s="18" t="s">
        <v>17</v>
      </c>
      <c r="B1009" s="47" t="s">
        <v>39</v>
      </c>
      <c r="C1009" s="27" t="s">
        <v>40</v>
      </c>
      <c r="D1009" s="28"/>
      <c r="E1009" s="5">
        <v>2</v>
      </c>
      <c r="F1009" s="12"/>
      <c r="G1009" s="12">
        <v>2</v>
      </c>
      <c r="H1009" s="12">
        <v>11</v>
      </c>
      <c r="I1009" s="12"/>
      <c r="J1009" s="12">
        <v>11</v>
      </c>
      <c r="K1009" s="12">
        <v>13</v>
      </c>
      <c r="L1009" s="12">
        <v>60</v>
      </c>
      <c r="M1009" s="12"/>
      <c r="N1009" s="12">
        <v>60</v>
      </c>
      <c r="O1009" s="32">
        <v>5454.545454545454</v>
      </c>
      <c r="P1009" s="6" t="s">
        <v>88</v>
      </c>
    </row>
    <row r="1010" spans="1:16" ht="18.600000000000001">
      <c r="A1010" s="18" t="s">
        <v>17</v>
      </c>
      <c r="B1010" s="48" t="s">
        <v>39</v>
      </c>
      <c r="C1010" s="30" t="s">
        <v>41</v>
      </c>
      <c r="D1010" s="31"/>
      <c r="E1010" s="5">
        <v>4</v>
      </c>
      <c r="F1010" s="12"/>
      <c r="G1010" s="12">
        <v>4</v>
      </c>
      <c r="H1010" s="12">
        <v>32</v>
      </c>
      <c r="I1010" s="12"/>
      <c r="J1010" s="12">
        <v>32</v>
      </c>
      <c r="K1010" s="12">
        <v>36</v>
      </c>
      <c r="L1010" s="12">
        <v>204</v>
      </c>
      <c r="M1010" s="12"/>
      <c r="N1010" s="12">
        <v>204</v>
      </c>
      <c r="O1010" s="32">
        <v>6375</v>
      </c>
      <c r="P1010" s="6" t="s">
        <v>88</v>
      </c>
    </row>
    <row r="1011" spans="1:16" ht="18.600000000000001">
      <c r="A1011" s="18" t="s">
        <v>17</v>
      </c>
      <c r="B1011" s="48"/>
      <c r="C1011" s="30" t="s">
        <v>42</v>
      </c>
      <c r="D1011" s="31"/>
      <c r="E1011" s="5">
        <v>2</v>
      </c>
      <c r="F1011" s="12"/>
      <c r="G1011" s="12">
        <v>2</v>
      </c>
      <c r="H1011" s="12">
        <v>13</v>
      </c>
      <c r="I1011" s="12"/>
      <c r="J1011" s="12">
        <v>13</v>
      </c>
      <c r="K1011" s="12">
        <v>15</v>
      </c>
      <c r="L1011" s="12">
        <v>126</v>
      </c>
      <c r="M1011" s="12"/>
      <c r="N1011" s="12">
        <v>126</v>
      </c>
      <c r="O1011" s="32">
        <v>9692.3076923076915</v>
      </c>
      <c r="P1011" s="6" t="s">
        <v>88</v>
      </c>
    </row>
    <row r="1012" spans="1:16" ht="18.600000000000001">
      <c r="A1012" s="18" t="s">
        <v>17</v>
      </c>
      <c r="B1012" s="48"/>
      <c r="C1012" s="30" t="s">
        <v>43</v>
      </c>
      <c r="D1012" s="31"/>
      <c r="E1012" s="5">
        <v>1</v>
      </c>
      <c r="F1012" s="12"/>
      <c r="G1012" s="12">
        <v>1</v>
      </c>
      <c r="H1012" s="12">
        <v>15</v>
      </c>
      <c r="I1012" s="12"/>
      <c r="J1012" s="12">
        <v>15</v>
      </c>
      <c r="K1012" s="12">
        <v>16</v>
      </c>
      <c r="L1012" s="12">
        <v>128</v>
      </c>
      <c r="M1012" s="12"/>
      <c r="N1012" s="12">
        <v>128</v>
      </c>
      <c r="O1012" s="32">
        <v>8533.3333333333339</v>
      </c>
      <c r="P1012" s="6" t="s">
        <v>88</v>
      </c>
    </row>
    <row r="1013" spans="1:16" ht="18.600000000000001">
      <c r="A1013" s="18" t="s">
        <v>17</v>
      </c>
      <c r="B1013" s="48"/>
      <c r="C1013" s="30" t="s">
        <v>44</v>
      </c>
      <c r="D1013" s="31"/>
      <c r="E1013" s="5">
        <v>1</v>
      </c>
      <c r="F1013" s="12"/>
      <c r="G1013" s="12">
        <v>1</v>
      </c>
      <c r="H1013" s="12">
        <v>55</v>
      </c>
      <c r="I1013" s="12"/>
      <c r="J1013" s="12">
        <v>55</v>
      </c>
      <c r="K1013" s="12">
        <v>56</v>
      </c>
      <c r="L1013" s="12">
        <v>1700</v>
      </c>
      <c r="M1013" s="12"/>
      <c r="N1013" s="12">
        <v>1700</v>
      </c>
      <c r="O1013" s="32">
        <v>30909.090909090912</v>
      </c>
      <c r="P1013" s="6" t="s">
        <v>88</v>
      </c>
    </row>
    <row r="1014" spans="1:16" ht="18.600000000000001">
      <c r="A1014" s="18" t="s">
        <v>17</v>
      </c>
      <c r="B1014" s="48"/>
      <c r="C1014" s="30" t="s">
        <v>45</v>
      </c>
      <c r="D1014" s="31"/>
      <c r="E1014" s="5"/>
      <c r="F1014" s="12"/>
      <c r="G1014" s="12">
        <v>0</v>
      </c>
      <c r="H1014" s="12"/>
      <c r="I1014" s="12"/>
      <c r="J1014" s="12">
        <v>0</v>
      </c>
      <c r="K1014" s="12">
        <v>0</v>
      </c>
      <c r="L1014" s="12"/>
      <c r="M1014" s="12"/>
      <c r="N1014" s="12">
        <v>0</v>
      </c>
      <c r="O1014" s="32"/>
      <c r="P1014" s="6" t="s">
        <v>88</v>
      </c>
    </row>
    <row r="1015" spans="1:16" ht="18.600000000000001">
      <c r="A1015" s="18" t="s">
        <v>17</v>
      </c>
      <c r="B1015" s="48"/>
      <c r="C1015" s="30" t="s">
        <v>46</v>
      </c>
      <c r="D1015" s="31"/>
      <c r="E1015" s="5">
        <v>5</v>
      </c>
      <c r="F1015" s="12"/>
      <c r="G1015" s="12">
        <v>5</v>
      </c>
      <c r="H1015" s="12">
        <v>151</v>
      </c>
      <c r="I1015" s="12"/>
      <c r="J1015" s="12">
        <v>151</v>
      </c>
      <c r="K1015" s="12">
        <v>156</v>
      </c>
      <c r="L1015" s="12">
        <v>1092</v>
      </c>
      <c r="M1015" s="12"/>
      <c r="N1015" s="12">
        <v>1092</v>
      </c>
      <c r="O1015" s="32">
        <v>7231.7880794701987</v>
      </c>
      <c r="P1015" s="6" t="s">
        <v>88</v>
      </c>
    </row>
    <row r="1016" spans="1:16" ht="18.600000000000001">
      <c r="A1016" s="18" t="s">
        <v>17</v>
      </c>
      <c r="B1016" s="48"/>
      <c r="C1016" s="30" t="s">
        <v>47</v>
      </c>
      <c r="D1016" s="31"/>
      <c r="E1016" s="5">
        <v>0</v>
      </c>
      <c r="F1016" s="12"/>
      <c r="G1016" s="12">
        <v>0</v>
      </c>
      <c r="H1016" s="12">
        <v>14</v>
      </c>
      <c r="I1016" s="12"/>
      <c r="J1016" s="12">
        <v>14</v>
      </c>
      <c r="K1016" s="12">
        <v>14</v>
      </c>
      <c r="L1016" s="12">
        <v>140</v>
      </c>
      <c r="M1016" s="12"/>
      <c r="N1016" s="12">
        <v>140</v>
      </c>
      <c r="O1016" s="32">
        <v>10000</v>
      </c>
      <c r="P1016" s="6" t="s">
        <v>88</v>
      </c>
    </row>
    <row r="1017" spans="1:16" ht="18.600000000000001">
      <c r="A1017" s="18" t="s">
        <v>17</v>
      </c>
      <c r="B1017" s="49"/>
      <c r="C1017" s="27" t="s">
        <v>48</v>
      </c>
      <c r="D1017" s="27"/>
      <c r="E1017" s="5">
        <v>15</v>
      </c>
      <c r="F1017" s="12">
        <v>0</v>
      </c>
      <c r="G1017" s="12">
        <v>15</v>
      </c>
      <c r="H1017" s="12">
        <v>291</v>
      </c>
      <c r="I1017" s="12">
        <v>0</v>
      </c>
      <c r="J1017" s="12">
        <v>291</v>
      </c>
      <c r="K1017" s="12">
        <v>306</v>
      </c>
      <c r="L1017" s="12">
        <v>3450</v>
      </c>
      <c r="M1017" s="12">
        <v>0</v>
      </c>
      <c r="N1017" s="12">
        <v>3450</v>
      </c>
      <c r="O1017" s="32">
        <v>11855.670103092783</v>
      </c>
      <c r="P1017" s="6" t="s">
        <v>88</v>
      </c>
    </row>
    <row r="1018" spans="1:16" ht="18.600000000000001">
      <c r="A1018" s="18" t="s">
        <v>17</v>
      </c>
      <c r="B1018" s="50" t="s">
        <v>49</v>
      </c>
      <c r="C1018" s="27" t="s">
        <v>50</v>
      </c>
      <c r="D1018" s="28"/>
      <c r="E1018" s="5">
        <v>10</v>
      </c>
      <c r="F1018" s="12"/>
      <c r="G1018" s="12">
        <v>10</v>
      </c>
      <c r="H1018" s="12">
        <v>312</v>
      </c>
      <c r="I1018" s="12"/>
      <c r="J1018" s="12">
        <v>312</v>
      </c>
      <c r="K1018" s="12">
        <v>322</v>
      </c>
      <c r="L1018" s="12">
        <v>2800</v>
      </c>
      <c r="M1018" s="12"/>
      <c r="N1018" s="12">
        <v>2800</v>
      </c>
      <c r="O1018" s="32">
        <v>8974.3589743589746</v>
      </c>
      <c r="P1018" s="6" t="s">
        <v>88</v>
      </c>
    </row>
    <row r="1019" spans="1:16" ht="18.600000000000001">
      <c r="A1019" s="18" t="s">
        <v>17</v>
      </c>
      <c r="B1019" s="51" t="s">
        <v>49</v>
      </c>
      <c r="C1019" s="27" t="s">
        <v>51</v>
      </c>
      <c r="D1019" s="28"/>
      <c r="E1019" s="5"/>
      <c r="F1019" s="12"/>
      <c r="G1019" s="12">
        <v>0</v>
      </c>
      <c r="H1019" s="12"/>
      <c r="I1019" s="12"/>
      <c r="J1019" s="12">
        <v>0</v>
      </c>
      <c r="K1019" s="12">
        <v>0</v>
      </c>
      <c r="L1019" s="12"/>
      <c r="M1019" s="12"/>
      <c r="N1019" s="12">
        <v>0</v>
      </c>
      <c r="O1019" s="32"/>
      <c r="P1019" s="6" t="s">
        <v>88</v>
      </c>
    </row>
    <row r="1020" spans="1:16" ht="18.600000000000001">
      <c r="A1020" s="18" t="s">
        <v>17</v>
      </c>
      <c r="B1020" s="52"/>
      <c r="C1020" s="8" t="s">
        <v>52</v>
      </c>
      <c r="D1020" s="28"/>
      <c r="E1020" s="5">
        <v>10</v>
      </c>
      <c r="F1020" s="12">
        <v>0</v>
      </c>
      <c r="G1020" s="12">
        <v>10</v>
      </c>
      <c r="H1020" s="12">
        <v>312</v>
      </c>
      <c r="I1020" s="12">
        <v>0</v>
      </c>
      <c r="J1020" s="12">
        <v>312</v>
      </c>
      <c r="K1020" s="12">
        <v>322</v>
      </c>
      <c r="L1020" s="12">
        <v>2800</v>
      </c>
      <c r="M1020" s="12">
        <v>0</v>
      </c>
      <c r="N1020" s="12">
        <v>2800</v>
      </c>
      <c r="O1020" s="32">
        <v>8974.3589743589746</v>
      </c>
      <c r="P1020" s="6" t="s">
        <v>88</v>
      </c>
    </row>
    <row r="1021" spans="1:16" ht="18.600000000000001">
      <c r="A1021" s="18" t="s">
        <v>17</v>
      </c>
      <c r="B1021" s="47" t="s">
        <v>53</v>
      </c>
      <c r="C1021" s="27" t="s">
        <v>54</v>
      </c>
      <c r="D1021" s="28"/>
      <c r="E1021" s="5">
        <v>2</v>
      </c>
      <c r="F1021" s="12"/>
      <c r="G1021" s="12">
        <v>2</v>
      </c>
      <c r="H1021" s="12">
        <v>2.5</v>
      </c>
      <c r="I1021" s="12"/>
      <c r="J1021" s="12">
        <v>2.5</v>
      </c>
      <c r="K1021" s="12">
        <v>4.5</v>
      </c>
      <c r="L1021" s="12">
        <v>2</v>
      </c>
      <c r="M1021" s="12"/>
      <c r="N1021" s="12">
        <v>2</v>
      </c>
      <c r="O1021" s="32">
        <v>800</v>
      </c>
      <c r="P1021" s="6" t="s">
        <v>88</v>
      </c>
    </row>
    <row r="1022" spans="1:16" ht="18.600000000000001">
      <c r="A1022" s="18" t="s">
        <v>17</v>
      </c>
      <c r="B1022" s="48"/>
      <c r="C1022" s="27" t="s">
        <v>55</v>
      </c>
      <c r="D1022" s="28"/>
      <c r="E1022" s="5">
        <v>90</v>
      </c>
      <c r="F1022" s="12"/>
      <c r="G1022" s="12">
        <v>90</v>
      </c>
      <c r="H1022" s="12">
        <v>782</v>
      </c>
      <c r="I1022" s="12"/>
      <c r="J1022" s="12">
        <v>782</v>
      </c>
      <c r="K1022" s="12">
        <v>872</v>
      </c>
      <c r="L1022" s="12">
        <v>1300</v>
      </c>
      <c r="M1022" s="12"/>
      <c r="N1022" s="12">
        <v>1300</v>
      </c>
      <c r="O1022" s="32">
        <v>1662.4040920716111</v>
      </c>
      <c r="P1022" s="6" t="s">
        <v>88</v>
      </c>
    </row>
    <row r="1023" spans="1:16" ht="18.600000000000001">
      <c r="A1023" s="18" t="s">
        <v>17</v>
      </c>
      <c r="B1023" s="48"/>
      <c r="C1023" s="27" t="s">
        <v>56</v>
      </c>
      <c r="D1023" s="28"/>
      <c r="E1023" s="5">
        <v>20.5</v>
      </c>
      <c r="F1023" s="12"/>
      <c r="G1023" s="12">
        <v>20.5</v>
      </c>
      <c r="H1023" s="12">
        <v>417</v>
      </c>
      <c r="I1023" s="12"/>
      <c r="J1023" s="12">
        <v>417</v>
      </c>
      <c r="K1023" s="12">
        <v>437.5</v>
      </c>
      <c r="L1023" s="12">
        <v>864</v>
      </c>
      <c r="M1023" s="12"/>
      <c r="N1023" s="12">
        <v>864</v>
      </c>
      <c r="O1023" s="32">
        <v>2071.9424460431655</v>
      </c>
      <c r="P1023" s="6" t="s">
        <v>88</v>
      </c>
    </row>
    <row r="1024" spans="1:16" ht="18.600000000000001">
      <c r="A1024" s="18" t="s">
        <v>17</v>
      </c>
      <c r="B1024" s="48"/>
      <c r="C1024" s="27" t="s">
        <v>57</v>
      </c>
      <c r="D1024" s="28"/>
      <c r="E1024" s="5"/>
      <c r="F1024" s="12"/>
      <c r="G1024" s="12">
        <v>0</v>
      </c>
      <c r="H1024" s="12"/>
      <c r="I1024" s="12"/>
      <c r="J1024" s="12">
        <v>0</v>
      </c>
      <c r="K1024" s="12">
        <v>0</v>
      </c>
      <c r="L1024" s="12"/>
      <c r="M1024" s="12"/>
      <c r="N1024" s="12">
        <v>0</v>
      </c>
      <c r="O1024" s="32"/>
      <c r="P1024" s="6" t="s">
        <v>88</v>
      </c>
    </row>
    <row r="1025" spans="1:16" ht="18.600000000000001">
      <c r="A1025" s="18" t="s">
        <v>17</v>
      </c>
      <c r="B1025" s="49"/>
      <c r="C1025" s="27" t="s">
        <v>58</v>
      </c>
      <c r="D1025" s="28"/>
      <c r="E1025" s="5">
        <v>112.5</v>
      </c>
      <c r="F1025" s="12">
        <v>0</v>
      </c>
      <c r="G1025" s="12">
        <v>112.5</v>
      </c>
      <c r="H1025" s="12">
        <v>1201.5</v>
      </c>
      <c r="I1025" s="12">
        <v>0</v>
      </c>
      <c r="J1025" s="12">
        <v>1201.5</v>
      </c>
      <c r="K1025" s="12">
        <v>1314</v>
      </c>
      <c r="L1025" s="12">
        <v>2166</v>
      </c>
      <c r="M1025" s="12">
        <v>0</v>
      </c>
      <c r="N1025" s="12">
        <v>2166</v>
      </c>
      <c r="O1025" s="32">
        <v>1802.7465667915105</v>
      </c>
      <c r="P1025" s="6" t="s">
        <v>88</v>
      </c>
    </row>
    <row r="1026" spans="1:16" ht="18.600000000000001">
      <c r="A1026" s="18" t="s">
        <v>17</v>
      </c>
      <c r="B1026" s="50" t="s">
        <v>89</v>
      </c>
      <c r="C1026" s="27" t="s">
        <v>59</v>
      </c>
      <c r="D1026" s="28"/>
      <c r="E1026" s="5">
        <v>1</v>
      </c>
      <c r="F1026" s="12"/>
      <c r="G1026" s="12">
        <v>1</v>
      </c>
      <c r="H1026" s="12"/>
      <c r="I1026" s="12"/>
      <c r="J1026" s="12">
        <v>0</v>
      </c>
      <c r="K1026" s="12">
        <v>1</v>
      </c>
      <c r="L1026" s="12"/>
      <c r="M1026" s="12"/>
      <c r="N1026" s="12">
        <v>0</v>
      </c>
      <c r="O1026" s="32"/>
      <c r="P1026" s="6" t="s">
        <v>88</v>
      </c>
    </row>
    <row r="1027" spans="1:16" ht="18.600000000000001">
      <c r="A1027" s="18" t="s">
        <v>17</v>
      </c>
      <c r="B1027" s="51"/>
      <c r="C1027" s="27" t="s">
        <v>60</v>
      </c>
      <c r="D1027" s="28"/>
      <c r="E1027" s="5"/>
      <c r="F1027" s="12"/>
      <c r="G1027" s="12">
        <v>0</v>
      </c>
      <c r="H1027" s="12">
        <v>0.1</v>
      </c>
      <c r="I1027" s="12"/>
      <c r="J1027" s="12">
        <v>0.1</v>
      </c>
      <c r="K1027" s="12">
        <v>0.1</v>
      </c>
      <c r="L1027" s="12"/>
      <c r="M1027" s="12"/>
      <c r="N1027" s="12">
        <v>0</v>
      </c>
      <c r="O1027" s="32">
        <v>0</v>
      </c>
      <c r="P1027" s="6" t="s">
        <v>88</v>
      </c>
    </row>
    <row r="1028" spans="1:16" ht="18.600000000000001">
      <c r="A1028" s="18" t="s">
        <v>17</v>
      </c>
      <c r="B1028" s="52"/>
      <c r="C1028" s="27" t="s">
        <v>61</v>
      </c>
      <c r="D1028" s="28"/>
      <c r="E1028" s="5">
        <v>1</v>
      </c>
      <c r="F1028" s="12">
        <v>0</v>
      </c>
      <c r="G1028" s="12">
        <v>1</v>
      </c>
      <c r="H1028" s="12">
        <v>0.1</v>
      </c>
      <c r="I1028" s="12">
        <v>0</v>
      </c>
      <c r="J1028" s="12">
        <v>0.1</v>
      </c>
      <c r="K1028" s="12">
        <v>1.1000000000000001</v>
      </c>
      <c r="L1028" s="12">
        <v>0</v>
      </c>
      <c r="M1028" s="12">
        <v>0</v>
      </c>
      <c r="N1028" s="12">
        <v>0</v>
      </c>
      <c r="O1028" s="32">
        <v>0</v>
      </c>
      <c r="P1028" s="6" t="s">
        <v>88</v>
      </c>
    </row>
    <row r="1029" spans="1:16" ht="18.600000000000001">
      <c r="A1029" s="18" t="s">
        <v>17</v>
      </c>
      <c r="B1029" s="53" t="s">
        <v>62</v>
      </c>
      <c r="C1029" s="27" t="s">
        <v>63</v>
      </c>
      <c r="D1029" s="28"/>
      <c r="E1029" s="5"/>
      <c r="F1029" s="12"/>
      <c r="G1029" s="12">
        <v>0</v>
      </c>
      <c r="H1029" s="12"/>
      <c r="I1029" s="12"/>
      <c r="J1029" s="12">
        <v>0</v>
      </c>
      <c r="K1029" s="12">
        <v>0</v>
      </c>
      <c r="L1029" s="12"/>
      <c r="M1029" s="12"/>
      <c r="N1029" s="12">
        <v>0</v>
      </c>
      <c r="O1029" s="32"/>
      <c r="P1029" s="6" t="s">
        <v>88</v>
      </c>
    </row>
    <row r="1030" spans="1:16" ht="18.600000000000001">
      <c r="A1030" s="18" t="s">
        <v>17</v>
      </c>
      <c r="B1030" s="54"/>
      <c r="C1030" s="27" t="s">
        <v>64</v>
      </c>
      <c r="D1030" s="28"/>
      <c r="E1030" s="5">
        <v>1</v>
      </c>
      <c r="F1030" s="12"/>
      <c r="G1030" s="12">
        <v>1</v>
      </c>
      <c r="H1030" s="12">
        <v>36</v>
      </c>
      <c r="I1030" s="12"/>
      <c r="J1030" s="12">
        <v>36</v>
      </c>
      <c r="K1030" s="12">
        <v>37</v>
      </c>
      <c r="L1030" s="12">
        <v>370</v>
      </c>
      <c r="M1030" s="12"/>
      <c r="N1030" s="12">
        <v>370</v>
      </c>
      <c r="O1030" s="32">
        <v>10277.777777777779</v>
      </c>
      <c r="P1030" s="6" t="s">
        <v>88</v>
      </c>
    </row>
    <row r="1031" spans="1:16" ht="18.600000000000001">
      <c r="A1031" s="18" t="s">
        <v>17</v>
      </c>
      <c r="B1031" s="54"/>
      <c r="C1031" s="27" t="s">
        <v>65</v>
      </c>
      <c r="D1031" s="28"/>
      <c r="E1031" s="5"/>
      <c r="F1031" s="12"/>
      <c r="G1031" s="12">
        <v>0</v>
      </c>
      <c r="H1031" s="12">
        <v>2.7</v>
      </c>
      <c r="I1031" s="12"/>
      <c r="J1031" s="12">
        <v>2.7</v>
      </c>
      <c r="K1031" s="12">
        <v>2.7</v>
      </c>
      <c r="L1031" s="12">
        <v>1</v>
      </c>
      <c r="M1031" s="12"/>
      <c r="N1031" s="12">
        <v>1</v>
      </c>
      <c r="O1031" s="32">
        <v>370.37037037037032</v>
      </c>
      <c r="P1031" s="6" t="s">
        <v>88</v>
      </c>
    </row>
    <row r="1032" spans="1:16" ht="18.600000000000001">
      <c r="A1032" s="18" t="s">
        <v>17</v>
      </c>
      <c r="B1032" s="54"/>
      <c r="C1032" s="27" t="s">
        <v>66</v>
      </c>
      <c r="D1032" s="28"/>
      <c r="E1032" s="5"/>
      <c r="F1032" s="12"/>
      <c r="G1032" s="12">
        <v>0</v>
      </c>
      <c r="H1032" s="12">
        <v>0.4</v>
      </c>
      <c r="I1032" s="12"/>
      <c r="J1032" s="12">
        <v>0.4</v>
      </c>
      <c r="K1032" s="12">
        <v>0.4</v>
      </c>
      <c r="L1032" s="12">
        <v>1</v>
      </c>
      <c r="M1032" s="12"/>
      <c r="N1032" s="12">
        <v>1</v>
      </c>
      <c r="O1032" s="32">
        <v>2500</v>
      </c>
      <c r="P1032" s="6" t="s">
        <v>88</v>
      </c>
    </row>
    <row r="1033" spans="1:16" ht="18.600000000000001">
      <c r="A1033" s="18" t="s">
        <v>17</v>
      </c>
      <c r="B1033" s="54"/>
      <c r="C1033" s="27" t="s">
        <v>67</v>
      </c>
      <c r="D1033" s="28"/>
      <c r="E1033" s="5"/>
      <c r="F1033" s="12"/>
      <c r="G1033" s="12">
        <v>0</v>
      </c>
      <c r="H1033" s="12">
        <v>35</v>
      </c>
      <c r="I1033" s="12"/>
      <c r="J1033" s="12">
        <v>35</v>
      </c>
      <c r="K1033" s="12">
        <v>35</v>
      </c>
      <c r="L1033" s="12">
        <v>1</v>
      </c>
      <c r="M1033" s="12"/>
      <c r="N1033" s="12">
        <v>1</v>
      </c>
      <c r="O1033" s="32">
        <v>28.571428571428569</v>
      </c>
      <c r="P1033" s="6" t="s">
        <v>88</v>
      </c>
    </row>
    <row r="1034" spans="1:16" ht="18.600000000000001">
      <c r="A1034" s="18" t="s">
        <v>17</v>
      </c>
      <c r="B1034" s="55"/>
      <c r="C1034" s="27" t="s">
        <v>68</v>
      </c>
      <c r="D1034" s="28"/>
      <c r="E1034" s="5">
        <v>1</v>
      </c>
      <c r="F1034" s="12">
        <v>0</v>
      </c>
      <c r="G1034" s="12">
        <v>1</v>
      </c>
      <c r="H1034" s="12">
        <v>74.099999999999994</v>
      </c>
      <c r="I1034" s="12">
        <v>0</v>
      </c>
      <c r="J1034" s="12">
        <v>74.099999999999994</v>
      </c>
      <c r="K1034" s="12">
        <v>75.099999999999994</v>
      </c>
      <c r="L1034" s="12">
        <v>373</v>
      </c>
      <c r="M1034" s="12">
        <v>0</v>
      </c>
      <c r="N1034" s="12">
        <v>373</v>
      </c>
      <c r="O1034" s="32">
        <v>5033.7381916329286</v>
      </c>
      <c r="P1034" s="6" t="s">
        <v>88</v>
      </c>
    </row>
    <row r="1035" spans="1:16" ht="18.600000000000001">
      <c r="A1035" s="18" t="s">
        <v>17</v>
      </c>
      <c r="B1035" s="54" t="s">
        <v>69</v>
      </c>
      <c r="C1035" s="53" t="s">
        <v>70</v>
      </c>
      <c r="D1035" s="1" t="s">
        <v>71</v>
      </c>
      <c r="E1035" s="5"/>
      <c r="F1035" s="12"/>
      <c r="G1035" s="12">
        <v>0</v>
      </c>
      <c r="H1035" s="12">
        <v>2.2000000000000002</v>
      </c>
      <c r="I1035" s="12"/>
      <c r="J1035" s="12">
        <v>2.2000000000000002</v>
      </c>
      <c r="K1035" s="12">
        <v>2.2000000000000002</v>
      </c>
      <c r="L1035" s="12">
        <v>320</v>
      </c>
      <c r="M1035" s="12"/>
      <c r="N1035" s="12">
        <v>320</v>
      </c>
      <c r="O1035" s="32">
        <v>145454.54545454544</v>
      </c>
      <c r="P1035" s="6" t="s">
        <v>88</v>
      </c>
    </row>
    <row r="1036" spans="1:16" ht="18.600000000000001">
      <c r="A1036" s="18" t="s">
        <v>17</v>
      </c>
      <c r="B1036" s="54"/>
      <c r="C1036" s="54"/>
      <c r="D1036" s="1" t="s">
        <v>22</v>
      </c>
      <c r="E1036" s="5"/>
      <c r="F1036" s="12"/>
      <c r="G1036" s="12">
        <v>0</v>
      </c>
      <c r="H1036" s="12"/>
      <c r="I1036" s="12"/>
      <c r="J1036" s="12">
        <v>0</v>
      </c>
      <c r="K1036" s="12">
        <v>0</v>
      </c>
      <c r="L1036" s="12"/>
      <c r="M1036" s="12"/>
      <c r="N1036" s="12">
        <v>0</v>
      </c>
      <c r="O1036" s="32"/>
      <c r="P1036" s="6" t="s">
        <v>88</v>
      </c>
    </row>
    <row r="1037" spans="1:16" ht="18.600000000000001">
      <c r="A1037" s="18" t="s">
        <v>17</v>
      </c>
      <c r="B1037" s="54"/>
      <c r="C1037" s="54"/>
      <c r="D1037" s="1" t="s">
        <v>23</v>
      </c>
      <c r="E1037" s="5"/>
      <c r="F1037" s="12"/>
      <c r="G1037" s="12">
        <v>0</v>
      </c>
      <c r="H1037" s="12">
        <v>1.7</v>
      </c>
      <c r="I1037" s="12"/>
      <c r="J1037" s="12">
        <v>1.7</v>
      </c>
      <c r="K1037" s="12">
        <v>1.7</v>
      </c>
      <c r="L1037" s="12">
        <v>185</v>
      </c>
      <c r="M1037" s="12"/>
      <c r="N1037" s="12">
        <v>185</v>
      </c>
      <c r="O1037" s="32">
        <v>108823.52941176471</v>
      </c>
      <c r="P1037" s="6" t="s">
        <v>88</v>
      </c>
    </row>
    <row r="1038" spans="1:16" ht="18.600000000000001">
      <c r="A1038" s="18" t="s">
        <v>17</v>
      </c>
      <c r="B1038" s="54"/>
      <c r="C1038" s="54"/>
      <c r="D1038" s="1" t="s">
        <v>24</v>
      </c>
      <c r="E1038" s="5"/>
      <c r="F1038" s="12"/>
      <c r="G1038" s="12">
        <v>0</v>
      </c>
      <c r="H1038" s="12"/>
      <c r="I1038" s="12"/>
      <c r="J1038" s="12">
        <v>0</v>
      </c>
      <c r="K1038" s="12">
        <v>0</v>
      </c>
      <c r="L1038" s="12"/>
      <c r="M1038" s="12"/>
      <c r="N1038" s="12">
        <v>0</v>
      </c>
      <c r="O1038" s="32"/>
      <c r="P1038" s="6" t="s">
        <v>88</v>
      </c>
    </row>
    <row r="1039" spans="1:16" ht="18.600000000000001">
      <c r="A1039" s="18" t="s">
        <v>17</v>
      </c>
      <c r="B1039" s="54"/>
      <c r="C1039" s="54"/>
      <c r="D1039" s="1" t="s">
        <v>25</v>
      </c>
      <c r="E1039" s="5"/>
      <c r="F1039" s="12"/>
      <c r="G1039" s="12">
        <v>0</v>
      </c>
      <c r="H1039" s="12">
        <v>0.1</v>
      </c>
      <c r="I1039" s="12"/>
      <c r="J1039" s="12">
        <v>0.1</v>
      </c>
      <c r="K1039" s="12">
        <v>0.1</v>
      </c>
      <c r="L1039" s="12">
        <v>10</v>
      </c>
      <c r="M1039" s="12"/>
      <c r="N1039" s="12">
        <v>10</v>
      </c>
      <c r="O1039" s="32">
        <v>100000</v>
      </c>
      <c r="P1039" s="6" t="s">
        <v>88</v>
      </c>
    </row>
    <row r="1040" spans="1:16" ht="18.600000000000001">
      <c r="A1040" s="18" t="s">
        <v>17</v>
      </c>
      <c r="B1040" s="54"/>
      <c r="C1040" s="55"/>
      <c r="D1040" s="9" t="s">
        <v>72</v>
      </c>
      <c r="E1040" s="5">
        <v>0</v>
      </c>
      <c r="F1040" s="12">
        <v>0</v>
      </c>
      <c r="G1040" s="12">
        <v>0</v>
      </c>
      <c r="H1040" s="12">
        <v>4</v>
      </c>
      <c r="I1040" s="12">
        <v>0</v>
      </c>
      <c r="J1040" s="12">
        <v>4</v>
      </c>
      <c r="K1040" s="12">
        <v>4</v>
      </c>
      <c r="L1040" s="12">
        <v>515</v>
      </c>
      <c r="M1040" s="12">
        <v>0</v>
      </c>
      <c r="N1040" s="12">
        <v>515</v>
      </c>
      <c r="O1040" s="32">
        <v>128750</v>
      </c>
      <c r="P1040" s="6" t="s">
        <v>88</v>
      </c>
    </row>
    <row r="1041" spans="1:16" ht="18.600000000000001">
      <c r="A1041" s="18" t="s">
        <v>17</v>
      </c>
      <c r="B1041" s="54"/>
      <c r="C1041" s="53" t="s">
        <v>73</v>
      </c>
      <c r="D1041" s="1" t="s">
        <v>21</v>
      </c>
      <c r="E1041" s="5"/>
      <c r="F1041" s="12"/>
      <c r="G1041" s="12">
        <v>0</v>
      </c>
      <c r="H1041" s="12"/>
      <c r="I1041" s="12"/>
      <c r="J1041" s="12">
        <v>0</v>
      </c>
      <c r="K1041" s="12">
        <v>0</v>
      </c>
      <c r="L1041" s="12"/>
      <c r="M1041" s="12"/>
      <c r="N1041" s="12">
        <v>0</v>
      </c>
      <c r="O1041" s="32"/>
      <c r="P1041" s="6" t="s">
        <v>88</v>
      </c>
    </row>
    <row r="1042" spans="1:16" ht="18.600000000000001">
      <c r="A1042" s="18" t="s">
        <v>17</v>
      </c>
      <c r="B1042" s="54"/>
      <c r="C1042" s="54"/>
      <c r="D1042" s="1" t="s">
        <v>74</v>
      </c>
      <c r="E1042" s="5"/>
      <c r="F1042" s="12"/>
      <c r="G1042" s="12"/>
      <c r="H1042" s="12">
        <v>0.5</v>
      </c>
      <c r="I1042" s="12"/>
      <c r="J1042" s="12">
        <v>0.5</v>
      </c>
      <c r="K1042" s="12">
        <v>0.5</v>
      </c>
      <c r="L1042" s="12">
        <v>100</v>
      </c>
      <c r="M1042" s="12"/>
      <c r="N1042" s="12">
        <v>100</v>
      </c>
      <c r="O1042" s="32">
        <v>200</v>
      </c>
      <c r="P1042" s="6" t="s">
        <v>88</v>
      </c>
    </row>
    <row r="1043" spans="1:16" ht="18.600000000000001">
      <c r="A1043" s="18" t="s">
        <v>17</v>
      </c>
      <c r="B1043" s="54"/>
      <c r="C1043" s="54"/>
      <c r="D1043" s="1" t="s">
        <v>75</v>
      </c>
      <c r="E1043" s="5"/>
      <c r="F1043" s="12"/>
      <c r="G1043" s="12">
        <v>0</v>
      </c>
      <c r="H1043" s="12"/>
      <c r="I1043" s="12"/>
      <c r="J1043" s="12">
        <v>0</v>
      </c>
      <c r="K1043" s="12">
        <v>0</v>
      </c>
      <c r="L1043" s="12"/>
      <c r="M1043" s="12"/>
      <c r="N1043" s="12">
        <v>0</v>
      </c>
      <c r="O1043" s="32"/>
      <c r="P1043" s="6" t="s">
        <v>88</v>
      </c>
    </row>
    <row r="1044" spans="1:16" ht="18.600000000000001">
      <c r="A1044" s="18" t="s">
        <v>17</v>
      </c>
      <c r="B1044" s="54"/>
      <c r="C1044" s="55"/>
      <c r="D1044" s="9" t="s">
        <v>76</v>
      </c>
      <c r="E1044" s="5">
        <v>0</v>
      </c>
      <c r="F1044" s="12">
        <v>0</v>
      </c>
      <c r="G1044" s="12">
        <v>0</v>
      </c>
      <c r="H1044" s="12">
        <v>0.5</v>
      </c>
      <c r="I1044" s="12">
        <v>0</v>
      </c>
      <c r="J1044" s="12">
        <v>0.5</v>
      </c>
      <c r="K1044" s="12">
        <v>0.5</v>
      </c>
      <c r="L1044" s="12">
        <v>100</v>
      </c>
      <c r="M1044" s="12">
        <v>0</v>
      </c>
      <c r="N1044" s="12">
        <v>100</v>
      </c>
      <c r="O1044" s="32"/>
      <c r="P1044" s="6" t="s">
        <v>88</v>
      </c>
    </row>
    <row r="1045" spans="1:16" ht="18.600000000000001">
      <c r="A1045" s="18" t="s">
        <v>17</v>
      </c>
      <c r="B1045" s="55"/>
      <c r="C1045" s="10" t="s">
        <v>77</v>
      </c>
      <c r="D1045" s="10"/>
      <c r="E1045" s="5">
        <v>0</v>
      </c>
      <c r="F1045" s="12">
        <v>0</v>
      </c>
      <c r="G1045" s="12">
        <v>0</v>
      </c>
      <c r="H1045" s="12">
        <v>4.5</v>
      </c>
      <c r="I1045" s="12">
        <v>0</v>
      </c>
      <c r="J1045" s="12">
        <v>4.5</v>
      </c>
      <c r="K1045" s="12">
        <v>4.5</v>
      </c>
      <c r="L1045" s="12">
        <v>615</v>
      </c>
      <c r="M1045" s="12">
        <v>0</v>
      </c>
      <c r="N1045" s="12">
        <v>615</v>
      </c>
      <c r="O1045" s="32">
        <v>136666.66666666666</v>
      </c>
      <c r="P1045" s="6" t="s">
        <v>88</v>
      </c>
    </row>
    <row r="1046" spans="1:16" ht="18.600000000000001">
      <c r="A1046" s="18" t="s">
        <v>17</v>
      </c>
      <c r="B1046" s="47" t="s">
        <v>78</v>
      </c>
      <c r="C1046" s="1" t="s">
        <v>79</v>
      </c>
      <c r="D1046" s="1"/>
      <c r="E1046" s="5">
        <v>4</v>
      </c>
      <c r="F1046" s="12"/>
      <c r="G1046" s="12">
        <v>4</v>
      </c>
      <c r="H1046" s="12">
        <v>10</v>
      </c>
      <c r="I1046" s="12"/>
      <c r="J1046" s="12">
        <v>10</v>
      </c>
      <c r="K1046" s="12">
        <v>14</v>
      </c>
      <c r="L1046" s="12">
        <v>0.02</v>
      </c>
      <c r="M1046" s="12"/>
      <c r="N1046" s="12">
        <v>0.02</v>
      </c>
      <c r="O1046" s="3">
        <v>2</v>
      </c>
      <c r="P1046" s="6" t="s">
        <v>88</v>
      </c>
    </row>
    <row r="1047" spans="1:16" ht="18.600000000000001">
      <c r="A1047" s="18" t="s">
        <v>17</v>
      </c>
      <c r="B1047" s="48"/>
      <c r="C1047" s="1" t="s">
        <v>80</v>
      </c>
      <c r="D1047" s="1"/>
      <c r="E1047" s="5">
        <v>1</v>
      </c>
      <c r="F1047" s="12"/>
      <c r="G1047" s="12">
        <v>1</v>
      </c>
      <c r="H1047" s="12">
        <v>0</v>
      </c>
      <c r="I1047" s="12"/>
      <c r="J1047" s="12">
        <v>0</v>
      </c>
      <c r="K1047" s="12">
        <v>1</v>
      </c>
      <c r="L1047" s="12">
        <v>0</v>
      </c>
      <c r="M1047" s="12"/>
      <c r="N1047" s="12">
        <v>0</v>
      </c>
      <c r="O1047" s="32"/>
      <c r="P1047" s="6" t="s">
        <v>88</v>
      </c>
    </row>
    <row r="1048" spans="1:16" ht="18.600000000000001">
      <c r="A1048" s="18" t="s">
        <v>17</v>
      </c>
      <c r="B1048" s="48"/>
      <c r="C1048" s="1" t="s">
        <v>81</v>
      </c>
      <c r="D1048" s="1"/>
      <c r="E1048" s="5"/>
      <c r="F1048" s="12"/>
      <c r="G1048" s="12">
        <v>0</v>
      </c>
      <c r="H1048" s="12"/>
      <c r="I1048" s="12"/>
      <c r="J1048" s="12">
        <v>0</v>
      </c>
      <c r="K1048" s="12">
        <v>0</v>
      </c>
      <c r="L1048" s="12"/>
      <c r="M1048" s="12"/>
      <c r="N1048" s="12">
        <v>0</v>
      </c>
      <c r="O1048" s="32"/>
      <c r="P1048" s="6" t="s">
        <v>88</v>
      </c>
    </row>
    <row r="1049" spans="1:16" ht="18.600000000000001">
      <c r="A1049" s="18" t="s">
        <v>17</v>
      </c>
      <c r="B1049" s="48"/>
      <c r="C1049" s="1" t="s">
        <v>82</v>
      </c>
      <c r="D1049" s="1"/>
      <c r="E1049" s="5"/>
      <c r="F1049" s="12"/>
      <c r="G1049" s="12">
        <v>0</v>
      </c>
      <c r="H1049" s="12">
        <v>4.5</v>
      </c>
      <c r="I1049" s="12"/>
      <c r="J1049" s="12">
        <v>4.5</v>
      </c>
      <c r="K1049" s="12">
        <v>4.5</v>
      </c>
      <c r="L1049" s="12">
        <v>5</v>
      </c>
      <c r="M1049" s="12"/>
      <c r="N1049" s="12">
        <v>5</v>
      </c>
      <c r="O1049" s="32">
        <v>1111.1111111111111</v>
      </c>
      <c r="P1049" s="6" t="s">
        <v>88</v>
      </c>
    </row>
    <row r="1050" spans="1:16" ht="18.600000000000001">
      <c r="A1050" s="18" t="s">
        <v>17</v>
      </c>
      <c r="B1050" s="48"/>
      <c r="C1050" s="1" t="s">
        <v>83</v>
      </c>
      <c r="D1050" s="1"/>
      <c r="E1050" s="5"/>
      <c r="F1050" s="12"/>
      <c r="G1050" s="12">
        <v>0</v>
      </c>
      <c r="H1050" s="12">
        <v>1.99</v>
      </c>
      <c r="I1050" s="12"/>
      <c r="J1050" s="12">
        <v>1.99</v>
      </c>
      <c r="K1050" s="12">
        <v>1.99</v>
      </c>
      <c r="L1050" s="12">
        <v>429</v>
      </c>
      <c r="M1050" s="12"/>
      <c r="N1050" s="12">
        <v>429</v>
      </c>
      <c r="O1050" s="32">
        <v>215577.88944723617</v>
      </c>
      <c r="P1050" s="6" t="s">
        <v>88</v>
      </c>
    </row>
    <row r="1051" spans="1:16" ht="18.600000000000001">
      <c r="A1051" s="18" t="s">
        <v>17</v>
      </c>
      <c r="B1051" s="49"/>
      <c r="C1051" s="27" t="s">
        <v>84</v>
      </c>
      <c r="D1051" s="28"/>
      <c r="E1051" s="5">
        <v>5</v>
      </c>
      <c r="F1051" s="12">
        <v>0</v>
      </c>
      <c r="G1051" s="12">
        <v>5</v>
      </c>
      <c r="H1051" s="12">
        <v>16.489999999999998</v>
      </c>
      <c r="I1051" s="12">
        <v>0</v>
      </c>
      <c r="J1051" s="12">
        <v>16.489999999999998</v>
      </c>
      <c r="K1051" s="12">
        <v>21.49</v>
      </c>
      <c r="L1051" s="12">
        <v>434.02</v>
      </c>
      <c r="M1051" s="12">
        <v>0</v>
      </c>
      <c r="N1051" s="12">
        <v>434.02</v>
      </c>
      <c r="O1051" s="32">
        <v>26320.194057004246</v>
      </c>
      <c r="P1051" s="6" t="s">
        <v>88</v>
      </c>
    </row>
    <row r="1052" spans="1:16" ht="18.600000000000001">
      <c r="A1052" s="18" t="s">
        <v>17</v>
      </c>
      <c r="B1052" s="64" t="s">
        <v>85</v>
      </c>
      <c r="C1052" s="65"/>
      <c r="D1052" s="66"/>
      <c r="E1052" s="5">
        <v>155.5</v>
      </c>
      <c r="F1052" s="12">
        <v>0</v>
      </c>
      <c r="G1052" s="12">
        <v>155.5</v>
      </c>
      <c r="H1052" s="12">
        <v>2046.69</v>
      </c>
      <c r="I1052" s="12">
        <v>0</v>
      </c>
      <c r="J1052" s="12">
        <v>2046.69</v>
      </c>
      <c r="K1052" s="12">
        <v>2202.19</v>
      </c>
      <c r="L1052" s="12">
        <v>11221.02</v>
      </c>
      <c r="M1052" s="12">
        <v>0</v>
      </c>
      <c r="N1052" s="12">
        <v>11221.02</v>
      </c>
      <c r="O1052" s="32"/>
      <c r="P1052" s="6" t="s">
        <v>88</v>
      </c>
    </row>
    <row r="1053" spans="1:16" ht="18.600000000000001">
      <c r="A1053" s="18" t="s">
        <v>18</v>
      </c>
      <c r="B1053" s="57" t="s">
        <v>26</v>
      </c>
      <c r="C1053" s="58"/>
      <c r="D1053" s="59"/>
      <c r="E1053" s="63" t="s">
        <v>27</v>
      </c>
      <c r="F1053" s="63"/>
      <c r="G1053" s="63"/>
      <c r="H1053" s="63" t="s">
        <v>28</v>
      </c>
      <c r="I1053" s="63"/>
      <c r="J1053" s="63"/>
      <c r="K1053" s="63" t="s">
        <v>29</v>
      </c>
      <c r="L1053" s="63" t="s">
        <v>30</v>
      </c>
      <c r="M1053" s="63"/>
      <c r="N1053" s="63"/>
      <c r="O1053" s="63" t="s">
        <v>31</v>
      </c>
      <c r="P1053" s="63"/>
    </row>
    <row r="1054" spans="1:16" ht="18.600000000000001">
      <c r="A1054" s="18" t="s">
        <v>18</v>
      </c>
      <c r="B1054" s="60"/>
      <c r="C1054" s="61"/>
      <c r="D1054" s="62"/>
      <c r="E1054" s="32" t="s">
        <v>32</v>
      </c>
      <c r="F1054" s="32" t="s">
        <v>33</v>
      </c>
      <c r="G1054" s="32" t="s">
        <v>0</v>
      </c>
      <c r="H1054" s="32" t="s">
        <v>32</v>
      </c>
      <c r="I1054" s="32" t="s">
        <v>33</v>
      </c>
      <c r="J1054" s="32" t="s">
        <v>0</v>
      </c>
      <c r="K1054" s="63"/>
      <c r="L1054" s="32" t="s">
        <v>32</v>
      </c>
      <c r="M1054" s="32" t="s">
        <v>33</v>
      </c>
      <c r="N1054" s="32" t="s">
        <v>0</v>
      </c>
      <c r="O1054" s="32" t="s">
        <v>32</v>
      </c>
      <c r="P1054" s="32" t="s">
        <v>33</v>
      </c>
    </row>
    <row r="1055" spans="1:16" ht="18.600000000000001">
      <c r="A1055" s="18" t="s">
        <v>18</v>
      </c>
      <c r="B1055" s="46" t="s">
        <v>34</v>
      </c>
      <c r="C1055" s="30" t="s">
        <v>35</v>
      </c>
      <c r="D1055" s="31"/>
      <c r="E1055" s="12">
        <v>2.2000000000000002</v>
      </c>
      <c r="F1055" s="12"/>
      <c r="G1055" s="12">
        <v>2.2000000000000002</v>
      </c>
      <c r="H1055" s="12">
        <v>7.2</v>
      </c>
      <c r="I1055" s="12"/>
      <c r="J1055" s="12">
        <v>7.2</v>
      </c>
      <c r="K1055" s="12">
        <v>9.4</v>
      </c>
      <c r="L1055" s="12">
        <v>61.9</v>
      </c>
      <c r="M1055" s="12"/>
      <c r="N1055" s="12">
        <v>61.9</v>
      </c>
      <c r="O1055" s="32">
        <v>8597.2222222222208</v>
      </c>
      <c r="P1055" s="6" t="s">
        <v>88</v>
      </c>
    </row>
    <row r="1056" spans="1:16" ht="18.600000000000001">
      <c r="A1056" s="18" t="s">
        <v>18</v>
      </c>
      <c r="B1056" s="46"/>
      <c r="C1056" s="30" t="s">
        <v>36</v>
      </c>
      <c r="D1056" s="31"/>
      <c r="E1056" s="12">
        <v>0.3</v>
      </c>
      <c r="F1056" s="12"/>
      <c r="G1056" s="12">
        <v>0.3</v>
      </c>
      <c r="H1056" s="12">
        <v>0.9</v>
      </c>
      <c r="I1056" s="12"/>
      <c r="J1056" s="12">
        <v>0.9</v>
      </c>
      <c r="K1056" s="12">
        <v>1.2</v>
      </c>
      <c r="L1056" s="12">
        <v>7.18</v>
      </c>
      <c r="M1056" s="12"/>
      <c r="N1056" s="12">
        <v>7.18</v>
      </c>
      <c r="O1056" s="32">
        <v>7977.7777777777774</v>
      </c>
      <c r="P1056" s="6" t="s">
        <v>88</v>
      </c>
    </row>
    <row r="1057" spans="1:16" ht="18.600000000000001">
      <c r="A1057" s="18" t="s">
        <v>18</v>
      </c>
      <c r="B1057" s="46"/>
      <c r="C1057" s="30" t="s">
        <v>37</v>
      </c>
      <c r="D1057" s="31"/>
      <c r="E1057" s="12">
        <v>21.2</v>
      </c>
      <c r="F1057" s="12"/>
      <c r="G1057" s="12">
        <v>21.2</v>
      </c>
      <c r="H1057" s="12">
        <v>153.5</v>
      </c>
      <c r="I1057" s="12"/>
      <c r="J1057" s="12">
        <v>153.5</v>
      </c>
      <c r="K1057" s="12">
        <v>174.7</v>
      </c>
      <c r="L1057" s="12">
        <v>1846.44</v>
      </c>
      <c r="M1057" s="12"/>
      <c r="N1057" s="12">
        <v>1846.44</v>
      </c>
      <c r="O1057" s="32">
        <v>12028.925081433226</v>
      </c>
      <c r="P1057" s="6" t="s">
        <v>88</v>
      </c>
    </row>
    <row r="1058" spans="1:16" ht="18.600000000000001">
      <c r="A1058" s="18" t="s">
        <v>18</v>
      </c>
      <c r="B1058" s="46"/>
      <c r="C1058" s="30" t="s">
        <v>38</v>
      </c>
      <c r="D1058" s="31"/>
      <c r="E1058" s="12">
        <v>23.7</v>
      </c>
      <c r="F1058" s="12">
        <v>0</v>
      </c>
      <c r="G1058" s="12">
        <v>23.7</v>
      </c>
      <c r="H1058" s="12">
        <v>161.6</v>
      </c>
      <c r="I1058" s="12">
        <v>0</v>
      </c>
      <c r="J1058" s="12">
        <v>161.6</v>
      </c>
      <c r="K1058" s="12">
        <v>185.29999999999998</v>
      </c>
      <c r="L1058" s="12">
        <v>1915.52</v>
      </c>
      <c r="M1058" s="12">
        <v>0</v>
      </c>
      <c r="N1058" s="12">
        <v>1915.52</v>
      </c>
      <c r="O1058" s="32">
        <v>11853.465346534653</v>
      </c>
      <c r="P1058" s="6" t="s">
        <v>88</v>
      </c>
    </row>
    <row r="1059" spans="1:16" ht="18.600000000000001">
      <c r="A1059" s="18" t="s">
        <v>18</v>
      </c>
      <c r="B1059" s="47" t="s">
        <v>39</v>
      </c>
      <c r="C1059" s="27" t="s">
        <v>40</v>
      </c>
      <c r="D1059" s="28"/>
      <c r="E1059" s="12">
        <v>0.6</v>
      </c>
      <c r="F1059" s="12"/>
      <c r="G1059" s="12">
        <v>0.6</v>
      </c>
      <c r="H1059" s="12">
        <v>4.2</v>
      </c>
      <c r="I1059" s="12"/>
      <c r="J1059" s="12">
        <v>4.2</v>
      </c>
      <c r="K1059" s="12">
        <v>4.8</v>
      </c>
      <c r="L1059" s="12">
        <v>16.2</v>
      </c>
      <c r="M1059" s="12"/>
      <c r="N1059" s="12">
        <v>16.2</v>
      </c>
      <c r="O1059" s="32">
        <v>3857.1428571428569</v>
      </c>
      <c r="P1059" s="6" t="s">
        <v>88</v>
      </c>
    </row>
    <row r="1060" spans="1:16" ht="18.600000000000001">
      <c r="A1060" s="18" t="s">
        <v>18</v>
      </c>
      <c r="B1060" s="48" t="s">
        <v>39</v>
      </c>
      <c r="C1060" s="30" t="s">
        <v>41</v>
      </c>
      <c r="D1060" s="31"/>
      <c r="E1060" s="12">
        <v>3.1</v>
      </c>
      <c r="F1060" s="12"/>
      <c r="G1060" s="12">
        <v>3.1</v>
      </c>
      <c r="H1060" s="12">
        <v>83.1</v>
      </c>
      <c r="I1060" s="12"/>
      <c r="J1060" s="12">
        <v>83.1</v>
      </c>
      <c r="K1060" s="12">
        <v>86.199999999999989</v>
      </c>
      <c r="L1060" s="12">
        <v>776.61</v>
      </c>
      <c r="M1060" s="12"/>
      <c r="N1060" s="12">
        <v>776.61</v>
      </c>
      <c r="O1060" s="32">
        <v>9345.4873646209398</v>
      </c>
      <c r="P1060" s="6" t="s">
        <v>88</v>
      </c>
    </row>
    <row r="1061" spans="1:16" ht="18.600000000000001">
      <c r="A1061" s="18" t="s">
        <v>18</v>
      </c>
      <c r="B1061" s="48"/>
      <c r="C1061" s="30" t="s">
        <v>42</v>
      </c>
      <c r="D1061" s="31"/>
      <c r="E1061" s="12">
        <v>0.1</v>
      </c>
      <c r="F1061" s="12"/>
      <c r="G1061" s="12">
        <v>0.1</v>
      </c>
      <c r="H1061" s="12">
        <v>1.78</v>
      </c>
      <c r="I1061" s="12"/>
      <c r="J1061" s="12">
        <v>1.78</v>
      </c>
      <c r="K1061" s="12">
        <v>1.8800000000000001</v>
      </c>
      <c r="L1061" s="12">
        <v>23.42</v>
      </c>
      <c r="M1061" s="12"/>
      <c r="N1061" s="12">
        <v>23.42</v>
      </c>
      <c r="O1061" s="32">
        <v>13157.303370786516</v>
      </c>
      <c r="P1061" s="6" t="s">
        <v>88</v>
      </c>
    </row>
    <row r="1062" spans="1:16" ht="18.600000000000001">
      <c r="A1062" s="18" t="s">
        <v>18</v>
      </c>
      <c r="B1062" s="48"/>
      <c r="C1062" s="30" t="s">
        <v>43</v>
      </c>
      <c r="D1062" s="31"/>
      <c r="E1062" s="12">
        <v>1.1000000000000001</v>
      </c>
      <c r="F1062" s="12"/>
      <c r="G1062" s="12">
        <v>1.1000000000000001</v>
      </c>
      <c r="H1062" s="12">
        <v>10.1</v>
      </c>
      <c r="I1062" s="12"/>
      <c r="J1062" s="12">
        <v>10.1</v>
      </c>
      <c r="K1062" s="12">
        <v>11.2</v>
      </c>
      <c r="L1062" s="12">
        <v>94.27</v>
      </c>
      <c r="M1062" s="12"/>
      <c r="N1062" s="12">
        <v>94.27</v>
      </c>
      <c r="O1062" s="32">
        <v>9333.6633663366338</v>
      </c>
      <c r="P1062" s="6" t="s">
        <v>88</v>
      </c>
    </row>
    <row r="1063" spans="1:16" ht="18.600000000000001">
      <c r="A1063" s="18" t="s">
        <v>18</v>
      </c>
      <c r="B1063" s="48"/>
      <c r="C1063" s="30" t="s">
        <v>44</v>
      </c>
      <c r="D1063" s="31"/>
      <c r="E1063" s="12">
        <v>14.5</v>
      </c>
      <c r="F1063" s="12"/>
      <c r="G1063" s="12">
        <v>14.5</v>
      </c>
      <c r="H1063" s="12">
        <v>140</v>
      </c>
      <c r="I1063" s="12"/>
      <c r="J1063" s="12">
        <v>140</v>
      </c>
      <c r="K1063" s="12">
        <v>154.5</v>
      </c>
      <c r="L1063" s="12">
        <v>2315.8000000000002</v>
      </c>
      <c r="M1063" s="12"/>
      <c r="N1063" s="12">
        <v>2315.8000000000002</v>
      </c>
      <c r="O1063" s="32">
        <v>16541.428571428572</v>
      </c>
      <c r="P1063" s="6" t="s">
        <v>88</v>
      </c>
    </row>
    <row r="1064" spans="1:16" ht="18.600000000000001">
      <c r="A1064" s="18" t="s">
        <v>18</v>
      </c>
      <c r="B1064" s="48"/>
      <c r="C1064" s="30" t="s">
        <v>45</v>
      </c>
      <c r="D1064" s="31"/>
      <c r="E1064" s="12">
        <v>0.6</v>
      </c>
      <c r="F1064" s="12"/>
      <c r="G1064" s="12">
        <v>0.6</v>
      </c>
      <c r="H1064" s="12">
        <v>0</v>
      </c>
      <c r="I1064" s="12"/>
      <c r="J1064" s="12">
        <v>0</v>
      </c>
      <c r="K1064" s="12">
        <v>0.6</v>
      </c>
      <c r="L1064" s="12"/>
      <c r="M1064" s="12"/>
      <c r="N1064" s="12">
        <v>0</v>
      </c>
      <c r="O1064" s="32"/>
      <c r="P1064" s="6" t="s">
        <v>88</v>
      </c>
    </row>
    <row r="1065" spans="1:16" ht="18.600000000000001">
      <c r="A1065" s="18" t="s">
        <v>18</v>
      </c>
      <c r="B1065" s="48"/>
      <c r="C1065" s="30" t="s">
        <v>46</v>
      </c>
      <c r="D1065" s="31"/>
      <c r="E1065" s="12">
        <v>4</v>
      </c>
      <c r="F1065" s="12"/>
      <c r="G1065" s="12">
        <v>4</v>
      </c>
      <c r="H1065" s="12">
        <v>66.7</v>
      </c>
      <c r="I1065" s="12"/>
      <c r="J1065" s="12">
        <v>66.7</v>
      </c>
      <c r="K1065" s="12">
        <v>70.7</v>
      </c>
      <c r="L1065" s="12">
        <v>494.73</v>
      </c>
      <c r="M1065" s="12"/>
      <c r="N1065" s="12">
        <v>494.73</v>
      </c>
      <c r="O1065" s="32">
        <v>7417.2413793103451</v>
      </c>
      <c r="P1065" s="6" t="s">
        <v>88</v>
      </c>
    </row>
    <row r="1066" spans="1:16" ht="18.600000000000001">
      <c r="A1066" s="18" t="s">
        <v>18</v>
      </c>
      <c r="B1066" s="48"/>
      <c r="C1066" s="30" t="s">
        <v>47</v>
      </c>
      <c r="D1066" s="31"/>
      <c r="E1066" s="12">
        <v>0.2</v>
      </c>
      <c r="F1066" s="12"/>
      <c r="G1066" s="12">
        <v>0.2</v>
      </c>
      <c r="H1066" s="12">
        <v>7.5</v>
      </c>
      <c r="I1066" s="12"/>
      <c r="J1066" s="12">
        <v>7.5</v>
      </c>
      <c r="K1066" s="12">
        <v>7.7</v>
      </c>
      <c r="L1066" s="12">
        <v>87.9</v>
      </c>
      <c r="M1066" s="12"/>
      <c r="N1066" s="12">
        <v>87.9</v>
      </c>
      <c r="O1066" s="32">
        <v>11720</v>
      </c>
      <c r="P1066" s="6" t="s">
        <v>88</v>
      </c>
    </row>
    <row r="1067" spans="1:16" ht="18.600000000000001">
      <c r="A1067" s="18" t="s">
        <v>18</v>
      </c>
      <c r="B1067" s="49"/>
      <c r="C1067" s="27" t="s">
        <v>48</v>
      </c>
      <c r="D1067" s="27"/>
      <c r="E1067" s="12">
        <v>24.2</v>
      </c>
      <c r="F1067" s="12">
        <v>0</v>
      </c>
      <c r="G1067" s="12">
        <v>24.2</v>
      </c>
      <c r="H1067" s="12">
        <v>313.38</v>
      </c>
      <c r="I1067" s="12">
        <v>0</v>
      </c>
      <c r="J1067" s="12">
        <v>313.38</v>
      </c>
      <c r="K1067" s="12">
        <v>337.58</v>
      </c>
      <c r="L1067" s="12">
        <v>3808.9300000000003</v>
      </c>
      <c r="M1067" s="12">
        <v>0</v>
      </c>
      <c r="N1067" s="12">
        <v>3808.9300000000003</v>
      </c>
      <c r="O1067" s="32">
        <v>12154.349352224137</v>
      </c>
      <c r="P1067" s="6" t="s">
        <v>88</v>
      </c>
    </row>
    <row r="1068" spans="1:16" ht="18.600000000000001">
      <c r="A1068" s="18" t="s">
        <v>18</v>
      </c>
      <c r="B1068" s="50" t="s">
        <v>49</v>
      </c>
      <c r="C1068" s="27" t="s">
        <v>50</v>
      </c>
      <c r="D1068" s="28"/>
      <c r="E1068" s="12">
        <v>2.9</v>
      </c>
      <c r="F1068" s="12"/>
      <c r="G1068" s="12">
        <v>2.9</v>
      </c>
      <c r="H1068" s="12">
        <v>475.6</v>
      </c>
      <c r="I1068" s="12"/>
      <c r="J1068" s="12">
        <v>475.6</v>
      </c>
      <c r="K1068" s="12">
        <v>478.5</v>
      </c>
      <c r="L1068" s="12">
        <v>7671.9</v>
      </c>
      <c r="M1068" s="12"/>
      <c r="N1068" s="12">
        <v>7671.9</v>
      </c>
      <c r="O1068" s="32">
        <v>16130.992430613962</v>
      </c>
      <c r="P1068" s="6" t="s">
        <v>88</v>
      </c>
    </row>
    <row r="1069" spans="1:16" ht="18.600000000000001">
      <c r="A1069" s="18" t="s">
        <v>18</v>
      </c>
      <c r="B1069" s="51" t="s">
        <v>49</v>
      </c>
      <c r="C1069" s="27" t="s">
        <v>51</v>
      </c>
      <c r="D1069" s="28"/>
      <c r="E1069" s="12"/>
      <c r="F1069" s="12"/>
      <c r="G1069" s="12">
        <v>0</v>
      </c>
      <c r="H1069" s="12"/>
      <c r="I1069" s="12"/>
      <c r="J1069" s="12">
        <v>0</v>
      </c>
      <c r="K1069" s="12">
        <v>0</v>
      </c>
      <c r="L1069" s="12"/>
      <c r="M1069" s="12"/>
      <c r="N1069" s="12">
        <v>0</v>
      </c>
      <c r="O1069" s="32"/>
      <c r="P1069" s="6" t="s">
        <v>88</v>
      </c>
    </row>
    <row r="1070" spans="1:16" ht="18.600000000000001">
      <c r="A1070" s="18" t="s">
        <v>18</v>
      </c>
      <c r="B1070" s="52"/>
      <c r="C1070" s="8" t="s">
        <v>52</v>
      </c>
      <c r="D1070" s="28"/>
      <c r="E1070" s="12">
        <v>2.9</v>
      </c>
      <c r="F1070" s="12">
        <v>0</v>
      </c>
      <c r="G1070" s="12">
        <v>2.9</v>
      </c>
      <c r="H1070" s="12">
        <v>475.6</v>
      </c>
      <c r="I1070" s="12">
        <v>0</v>
      </c>
      <c r="J1070" s="12">
        <v>475.6</v>
      </c>
      <c r="K1070" s="12">
        <v>478.5</v>
      </c>
      <c r="L1070" s="12">
        <v>7671.9</v>
      </c>
      <c r="M1070" s="12">
        <v>0</v>
      </c>
      <c r="N1070" s="12">
        <v>7671.9</v>
      </c>
      <c r="O1070" s="32">
        <v>16130.992430613962</v>
      </c>
      <c r="P1070" s="6" t="s">
        <v>88</v>
      </c>
    </row>
    <row r="1071" spans="1:16" ht="18.600000000000001">
      <c r="A1071" s="18" t="s">
        <v>18</v>
      </c>
      <c r="B1071" s="47" t="s">
        <v>53</v>
      </c>
      <c r="C1071" s="27" t="s">
        <v>54</v>
      </c>
      <c r="D1071" s="28"/>
      <c r="E1071" s="12">
        <v>23.4</v>
      </c>
      <c r="F1071" s="12"/>
      <c r="G1071" s="12">
        <v>23.4</v>
      </c>
      <c r="H1071" s="12">
        <v>23.3</v>
      </c>
      <c r="I1071" s="12"/>
      <c r="J1071" s="12">
        <v>23.3</v>
      </c>
      <c r="K1071" s="12">
        <v>46.7</v>
      </c>
      <c r="L1071" s="12">
        <v>7.9</v>
      </c>
      <c r="M1071" s="12"/>
      <c r="N1071" s="12">
        <v>7.9</v>
      </c>
      <c r="O1071" s="32">
        <v>339.05579399141635</v>
      </c>
      <c r="P1071" s="6" t="s">
        <v>88</v>
      </c>
    </row>
    <row r="1072" spans="1:16" ht="18.600000000000001">
      <c r="A1072" s="18" t="s">
        <v>18</v>
      </c>
      <c r="B1072" s="48"/>
      <c r="C1072" s="27" t="s">
        <v>55</v>
      </c>
      <c r="D1072" s="28"/>
      <c r="E1072" s="12">
        <v>10.5</v>
      </c>
      <c r="F1072" s="12"/>
      <c r="G1072" s="12">
        <v>10.5</v>
      </c>
      <c r="H1072" s="12">
        <v>22.3</v>
      </c>
      <c r="I1072" s="12"/>
      <c r="J1072" s="12">
        <v>22.3</v>
      </c>
      <c r="K1072" s="12">
        <v>32.799999999999997</v>
      </c>
      <c r="L1072" s="12">
        <v>26.28</v>
      </c>
      <c r="M1072" s="12"/>
      <c r="N1072" s="12">
        <v>26.28</v>
      </c>
      <c r="O1072" s="32">
        <v>1178.4753363228699</v>
      </c>
      <c r="P1072" s="6" t="s">
        <v>88</v>
      </c>
    </row>
    <row r="1073" spans="1:16" ht="18.600000000000001">
      <c r="A1073" s="18" t="s">
        <v>18</v>
      </c>
      <c r="B1073" s="48"/>
      <c r="C1073" s="27" t="s">
        <v>56</v>
      </c>
      <c r="D1073" s="28"/>
      <c r="E1073" s="12">
        <v>5.2</v>
      </c>
      <c r="F1073" s="12"/>
      <c r="G1073" s="12">
        <v>5.2</v>
      </c>
      <c r="H1073" s="12">
        <v>29</v>
      </c>
      <c r="I1073" s="12"/>
      <c r="J1073" s="12">
        <v>29</v>
      </c>
      <c r="K1073" s="12">
        <v>34.200000000000003</v>
      </c>
      <c r="L1073" s="12">
        <v>46.24</v>
      </c>
      <c r="M1073" s="12"/>
      <c r="N1073" s="12">
        <v>46.24</v>
      </c>
      <c r="O1073" s="32">
        <v>1594.4827586206898</v>
      </c>
      <c r="P1073" s="6" t="s">
        <v>88</v>
      </c>
    </row>
    <row r="1074" spans="1:16" ht="18.600000000000001">
      <c r="A1074" s="18" t="s">
        <v>18</v>
      </c>
      <c r="B1074" s="48"/>
      <c r="C1074" s="27" t="s">
        <v>57</v>
      </c>
      <c r="D1074" s="28"/>
      <c r="E1074" s="12"/>
      <c r="F1074" s="12"/>
      <c r="G1074" s="12">
        <v>0</v>
      </c>
      <c r="H1074" s="12"/>
      <c r="I1074" s="12"/>
      <c r="J1074" s="12">
        <v>0</v>
      </c>
      <c r="K1074" s="12">
        <v>0</v>
      </c>
      <c r="L1074" s="12"/>
      <c r="M1074" s="12"/>
      <c r="N1074" s="12">
        <v>0</v>
      </c>
      <c r="O1074" s="32"/>
      <c r="P1074" s="6" t="s">
        <v>88</v>
      </c>
    </row>
    <row r="1075" spans="1:16" ht="18.600000000000001">
      <c r="A1075" s="18" t="s">
        <v>18</v>
      </c>
      <c r="B1075" s="49"/>
      <c r="C1075" s="27" t="s">
        <v>58</v>
      </c>
      <c r="D1075" s="28"/>
      <c r="E1075" s="12">
        <v>39.1</v>
      </c>
      <c r="F1075" s="12">
        <v>0</v>
      </c>
      <c r="G1075" s="12">
        <v>39.1</v>
      </c>
      <c r="H1075" s="12">
        <v>74.599999999999994</v>
      </c>
      <c r="I1075" s="12">
        <v>0</v>
      </c>
      <c r="J1075" s="12">
        <v>74.599999999999994</v>
      </c>
      <c r="K1075" s="12">
        <v>113.7</v>
      </c>
      <c r="L1075" s="12">
        <v>80.42</v>
      </c>
      <c r="M1075" s="12">
        <v>0</v>
      </c>
      <c r="N1075" s="12">
        <v>80.42</v>
      </c>
      <c r="O1075" s="32">
        <v>1078.016085790885</v>
      </c>
      <c r="P1075" s="6" t="s">
        <v>88</v>
      </c>
    </row>
    <row r="1076" spans="1:16" ht="18.600000000000001">
      <c r="A1076" s="18" t="s">
        <v>18</v>
      </c>
      <c r="B1076" s="50" t="s">
        <v>89</v>
      </c>
      <c r="C1076" s="27" t="s">
        <v>59</v>
      </c>
      <c r="D1076" s="28"/>
      <c r="E1076" s="12">
        <v>0.1</v>
      </c>
      <c r="F1076" s="12"/>
      <c r="G1076" s="12">
        <v>0.1</v>
      </c>
      <c r="H1076" s="12"/>
      <c r="I1076" s="12"/>
      <c r="J1076" s="12">
        <v>0</v>
      </c>
      <c r="K1076" s="12">
        <v>0.1</v>
      </c>
      <c r="L1076" s="12"/>
      <c r="M1076" s="12"/>
      <c r="N1076" s="12">
        <v>0</v>
      </c>
      <c r="O1076" s="32"/>
      <c r="P1076" s="6" t="s">
        <v>88</v>
      </c>
    </row>
    <row r="1077" spans="1:16" ht="18.600000000000001">
      <c r="A1077" s="18" t="s">
        <v>18</v>
      </c>
      <c r="B1077" s="51"/>
      <c r="C1077" s="27" t="s">
        <v>60</v>
      </c>
      <c r="D1077" s="28"/>
      <c r="E1077" s="12"/>
      <c r="F1077" s="12"/>
      <c r="G1077" s="12">
        <v>0</v>
      </c>
      <c r="H1077" s="12"/>
      <c r="I1077" s="12"/>
      <c r="J1077" s="12">
        <v>0</v>
      </c>
      <c r="K1077" s="12">
        <v>0</v>
      </c>
      <c r="L1077" s="12"/>
      <c r="M1077" s="12"/>
      <c r="N1077" s="12">
        <v>0</v>
      </c>
      <c r="O1077" s="32"/>
      <c r="P1077" s="6" t="s">
        <v>88</v>
      </c>
    </row>
    <row r="1078" spans="1:16" ht="18.600000000000001">
      <c r="A1078" s="18" t="s">
        <v>18</v>
      </c>
      <c r="B1078" s="52"/>
      <c r="C1078" s="27" t="s">
        <v>61</v>
      </c>
      <c r="D1078" s="28"/>
      <c r="E1078" s="12">
        <v>0.1</v>
      </c>
      <c r="F1078" s="12">
        <v>0</v>
      </c>
      <c r="G1078" s="12">
        <v>0.1</v>
      </c>
      <c r="H1078" s="12">
        <v>0</v>
      </c>
      <c r="I1078" s="12">
        <v>0</v>
      </c>
      <c r="J1078" s="12">
        <v>0</v>
      </c>
      <c r="K1078" s="12">
        <v>0.1</v>
      </c>
      <c r="L1078" s="12">
        <v>0</v>
      </c>
      <c r="M1078" s="12">
        <v>0</v>
      </c>
      <c r="N1078" s="12">
        <v>0</v>
      </c>
      <c r="O1078" s="32"/>
      <c r="P1078" s="6" t="s">
        <v>88</v>
      </c>
    </row>
    <row r="1079" spans="1:16" ht="18.600000000000001">
      <c r="A1079" s="18" t="s">
        <v>18</v>
      </c>
      <c r="B1079" s="53" t="s">
        <v>62</v>
      </c>
      <c r="C1079" s="27" t="s">
        <v>63</v>
      </c>
      <c r="D1079" s="28"/>
      <c r="E1079" s="12"/>
      <c r="F1079" s="12"/>
      <c r="G1079" s="12">
        <v>0</v>
      </c>
      <c r="H1079" s="12"/>
      <c r="I1079" s="12"/>
      <c r="J1079" s="12">
        <v>0</v>
      </c>
      <c r="K1079" s="12">
        <v>0</v>
      </c>
      <c r="L1079" s="12"/>
      <c r="M1079" s="12"/>
      <c r="N1079" s="12">
        <v>0</v>
      </c>
      <c r="O1079" s="32"/>
      <c r="P1079" s="6" t="s">
        <v>88</v>
      </c>
    </row>
    <row r="1080" spans="1:16" ht="18.600000000000001">
      <c r="A1080" s="18" t="s">
        <v>18</v>
      </c>
      <c r="B1080" s="54"/>
      <c r="C1080" s="27" t="s">
        <v>64</v>
      </c>
      <c r="D1080" s="28"/>
      <c r="E1080" s="12">
        <v>2</v>
      </c>
      <c r="F1080" s="12"/>
      <c r="G1080" s="12">
        <v>2</v>
      </c>
      <c r="H1080" s="12">
        <v>131.30000000000001</v>
      </c>
      <c r="I1080" s="12"/>
      <c r="J1080" s="12">
        <v>131.30000000000001</v>
      </c>
      <c r="K1080" s="12">
        <v>133.30000000000001</v>
      </c>
      <c r="L1080" s="12">
        <v>1186.3</v>
      </c>
      <c r="M1080" s="12"/>
      <c r="N1080" s="12">
        <v>1186.3</v>
      </c>
      <c r="O1080" s="32">
        <v>9035.0342726580348</v>
      </c>
      <c r="P1080" s="6" t="s">
        <v>88</v>
      </c>
    </row>
    <row r="1081" spans="1:16" ht="18.600000000000001">
      <c r="A1081" s="18" t="s">
        <v>18</v>
      </c>
      <c r="B1081" s="54"/>
      <c r="C1081" s="27" t="s">
        <v>65</v>
      </c>
      <c r="D1081" s="28"/>
      <c r="E1081" s="12"/>
      <c r="F1081" s="12"/>
      <c r="G1081" s="12">
        <v>0</v>
      </c>
      <c r="H1081" s="12">
        <v>0.1</v>
      </c>
      <c r="I1081" s="12"/>
      <c r="J1081" s="12">
        <v>0.1</v>
      </c>
      <c r="K1081" s="12">
        <v>0.1</v>
      </c>
      <c r="L1081" s="12">
        <v>0.8</v>
      </c>
      <c r="M1081" s="12"/>
      <c r="N1081" s="12">
        <v>0.8</v>
      </c>
      <c r="O1081" s="32">
        <v>8000</v>
      </c>
      <c r="P1081" s="6" t="s">
        <v>88</v>
      </c>
    </row>
    <row r="1082" spans="1:16" ht="18.600000000000001">
      <c r="A1082" s="18" t="s">
        <v>18</v>
      </c>
      <c r="B1082" s="54"/>
      <c r="C1082" s="27" t="s">
        <v>66</v>
      </c>
      <c r="D1082" s="28"/>
      <c r="E1082" s="12"/>
      <c r="F1082" s="12"/>
      <c r="G1082" s="12">
        <v>0</v>
      </c>
      <c r="H1082" s="12">
        <v>4</v>
      </c>
      <c r="I1082" s="12"/>
      <c r="J1082" s="12">
        <v>4</v>
      </c>
      <c r="K1082" s="12">
        <v>4</v>
      </c>
      <c r="L1082" s="12">
        <v>1</v>
      </c>
      <c r="M1082" s="12"/>
      <c r="N1082" s="12">
        <v>1</v>
      </c>
      <c r="O1082" s="32">
        <v>250</v>
      </c>
      <c r="P1082" s="6" t="s">
        <v>88</v>
      </c>
    </row>
    <row r="1083" spans="1:16" ht="18.600000000000001">
      <c r="A1083" s="18" t="s">
        <v>18</v>
      </c>
      <c r="B1083" s="54"/>
      <c r="C1083" s="27" t="s">
        <v>67</v>
      </c>
      <c r="D1083" s="28"/>
      <c r="E1083" s="12"/>
      <c r="F1083" s="12"/>
      <c r="G1083" s="12">
        <v>0</v>
      </c>
      <c r="H1083" s="12">
        <v>18</v>
      </c>
      <c r="I1083" s="12"/>
      <c r="J1083" s="12">
        <v>18</v>
      </c>
      <c r="K1083" s="12">
        <v>18</v>
      </c>
      <c r="L1083" s="12">
        <v>4</v>
      </c>
      <c r="M1083" s="12"/>
      <c r="N1083" s="12">
        <v>4</v>
      </c>
      <c r="O1083" s="32">
        <v>222.2222222222222</v>
      </c>
      <c r="P1083" s="6" t="s">
        <v>88</v>
      </c>
    </row>
    <row r="1084" spans="1:16" ht="18.600000000000001">
      <c r="A1084" s="18" t="s">
        <v>18</v>
      </c>
      <c r="B1084" s="55"/>
      <c r="C1084" s="27" t="s">
        <v>68</v>
      </c>
      <c r="D1084" s="28"/>
      <c r="E1084" s="12">
        <v>2</v>
      </c>
      <c r="F1084" s="12">
        <v>0</v>
      </c>
      <c r="G1084" s="12">
        <v>2</v>
      </c>
      <c r="H1084" s="12">
        <v>153.4</v>
      </c>
      <c r="I1084" s="12">
        <v>0</v>
      </c>
      <c r="J1084" s="12">
        <v>153.4</v>
      </c>
      <c r="K1084" s="12">
        <v>155.4</v>
      </c>
      <c r="L1084" s="12">
        <v>1192.0999999999999</v>
      </c>
      <c r="M1084" s="12">
        <v>0</v>
      </c>
      <c r="N1084" s="12">
        <v>1192.0999999999999</v>
      </c>
      <c r="O1084" s="32">
        <v>7771.186440677965</v>
      </c>
      <c r="P1084" s="6" t="s">
        <v>88</v>
      </c>
    </row>
    <row r="1085" spans="1:16" ht="18.600000000000001">
      <c r="A1085" s="18" t="s">
        <v>18</v>
      </c>
      <c r="B1085" s="54" t="s">
        <v>69</v>
      </c>
      <c r="C1085" s="53" t="s">
        <v>70</v>
      </c>
      <c r="D1085" s="1" t="s">
        <v>71</v>
      </c>
      <c r="E1085" s="12"/>
      <c r="F1085" s="12"/>
      <c r="G1085" s="12">
        <v>0</v>
      </c>
      <c r="H1085" s="12">
        <v>310</v>
      </c>
      <c r="I1085" s="12"/>
      <c r="J1085" s="12">
        <v>310</v>
      </c>
      <c r="K1085" s="12">
        <v>310</v>
      </c>
      <c r="L1085" s="12">
        <v>52500</v>
      </c>
      <c r="M1085" s="12"/>
      <c r="N1085" s="12">
        <v>52500</v>
      </c>
      <c r="O1085" s="32">
        <v>169354.83870967739</v>
      </c>
      <c r="P1085" s="6" t="s">
        <v>88</v>
      </c>
    </row>
    <row r="1086" spans="1:16" ht="18.600000000000001">
      <c r="A1086" s="18" t="s">
        <v>18</v>
      </c>
      <c r="B1086" s="54"/>
      <c r="C1086" s="54"/>
      <c r="D1086" s="1" t="s">
        <v>22</v>
      </c>
      <c r="E1086" s="12"/>
      <c r="F1086" s="12"/>
      <c r="G1086" s="12">
        <v>0</v>
      </c>
      <c r="H1086" s="12">
        <v>4.5</v>
      </c>
      <c r="I1086" s="12"/>
      <c r="J1086" s="12">
        <v>4.5</v>
      </c>
      <c r="K1086" s="12">
        <v>4.5</v>
      </c>
      <c r="L1086" s="12">
        <v>1125</v>
      </c>
      <c r="M1086" s="12"/>
      <c r="N1086" s="12">
        <v>1125</v>
      </c>
      <c r="O1086" s="32">
        <v>250000</v>
      </c>
      <c r="P1086" s="6" t="s">
        <v>88</v>
      </c>
    </row>
    <row r="1087" spans="1:16" ht="18.600000000000001">
      <c r="A1087" s="18" t="s">
        <v>18</v>
      </c>
      <c r="B1087" s="54"/>
      <c r="C1087" s="54"/>
      <c r="D1087" s="1" t="s">
        <v>23</v>
      </c>
      <c r="E1087" s="12"/>
      <c r="F1087" s="12"/>
      <c r="G1087" s="12">
        <v>0</v>
      </c>
      <c r="H1087" s="12">
        <v>70</v>
      </c>
      <c r="I1087" s="12"/>
      <c r="J1087" s="12">
        <v>70</v>
      </c>
      <c r="K1087" s="12">
        <v>70</v>
      </c>
      <c r="L1087" s="12">
        <v>10900</v>
      </c>
      <c r="M1087" s="12"/>
      <c r="N1087" s="12">
        <v>10900</v>
      </c>
      <c r="O1087" s="32">
        <v>155714.28571428571</v>
      </c>
      <c r="P1087" s="6" t="s">
        <v>88</v>
      </c>
    </row>
    <row r="1088" spans="1:16" ht="18.600000000000001">
      <c r="A1088" s="18" t="s">
        <v>18</v>
      </c>
      <c r="B1088" s="54"/>
      <c r="C1088" s="54"/>
      <c r="D1088" s="1" t="s">
        <v>24</v>
      </c>
      <c r="E1088" s="12"/>
      <c r="F1088" s="12"/>
      <c r="G1088" s="12">
        <v>0</v>
      </c>
      <c r="H1088" s="12">
        <v>0.6</v>
      </c>
      <c r="I1088" s="12"/>
      <c r="J1088" s="12">
        <v>0.6</v>
      </c>
      <c r="K1088" s="12">
        <v>0.6</v>
      </c>
      <c r="L1088" s="12">
        <v>90</v>
      </c>
      <c r="M1088" s="12"/>
      <c r="N1088" s="12">
        <v>90</v>
      </c>
      <c r="O1088" s="32">
        <v>150000</v>
      </c>
      <c r="P1088" s="6" t="s">
        <v>88</v>
      </c>
    </row>
    <row r="1089" spans="1:16" ht="18.600000000000001">
      <c r="A1089" s="18" t="s">
        <v>18</v>
      </c>
      <c r="B1089" s="54"/>
      <c r="C1089" s="54"/>
      <c r="D1089" s="1" t="s">
        <v>25</v>
      </c>
      <c r="E1089" s="12"/>
      <c r="F1089" s="12"/>
      <c r="G1089" s="12">
        <v>0</v>
      </c>
      <c r="H1089" s="12">
        <v>55</v>
      </c>
      <c r="I1089" s="12"/>
      <c r="J1089" s="12">
        <v>55</v>
      </c>
      <c r="K1089" s="12">
        <v>55</v>
      </c>
      <c r="L1089" s="12">
        <v>1650</v>
      </c>
      <c r="M1089" s="12"/>
      <c r="N1089" s="12">
        <v>1650</v>
      </c>
      <c r="O1089" s="32">
        <v>30000</v>
      </c>
      <c r="P1089" s="6" t="s">
        <v>88</v>
      </c>
    </row>
    <row r="1090" spans="1:16" ht="18.600000000000001">
      <c r="A1090" s="18" t="s">
        <v>18</v>
      </c>
      <c r="B1090" s="54"/>
      <c r="C1090" s="55"/>
      <c r="D1090" s="9" t="s">
        <v>72</v>
      </c>
      <c r="E1090" s="12">
        <v>0</v>
      </c>
      <c r="F1090" s="12">
        <v>0</v>
      </c>
      <c r="G1090" s="12">
        <v>0</v>
      </c>
      <c r="H1090" s="12">
        <v>440.1</v>
      </c>
      <c r="I1090" s="12">
        <v>0</v>
      </c>
      <c r="J1090" s="12">
        <v>440.1</v>
      </c>
      <c r="K1090" s="12">
        <v>440.1</v>
      </c>
      <c r="L1090" s="12">
        <v>66265</v>
      </c>
      <c r="M1090" s="12">
        <v>0</v>
      </c>
      <c r="N1090" s="12">
        <v>66265</v>
      </c>
      <c r="O1090" s="32">
        <v>150568.05271529197</v>
      </c>
      <c r="P1090" s="6" t="s">
        <v>88</v>
      </c>
    </row>
    <row r="1091" spans="1:16" ht="18.600000000000001">
      <c r="A1091" s="18" t="s">
        <v>18</v>
      </c>
      <c r="B1091" s="54"/>
      <c r="C1091" s="53" t="s">
        <v>73</v>
      </c>
      <c r="D1091" s="1" t="s">
        <v>21</v>
      </c>
      <c r="E1091" s="12"/>
      <c r="F1091" s="12"/>
      <c r="G1091" s="12">
        <v>0</v>
      </c>
      <c r="H1091" s="12"/>
      <c r="I1091" s="12"/>
      <c r="J1091" s="12">
        <v>0</v>
      </c>
      <c r="K1091" s="12">
        <v>0</v>
      </c>
      <c r="L1091" s="12"/>
      <c r="M1091" s="12"/>
      <c r="N1091" s="12">
        <v>0</v>
      </c>
      <c r="O1091" s="32"/>
      <c r="P1091" s="6" t="s">
        <v>88</v>
      </c>
    </row>
    <row r="1092" spans="1:16" ht="18.600000000000001">
      <c r="A1092" s="18" t="s">
        <v>18</v>
      </c>
      <c r="B1092" s="54"/>
      <c r="C1092" s="54"/>
      <c r="D1092" s="1" t="s">
        <v>74</v>
      </c>
      <c r="E1092" s="12"/>
      <c r="F1092" s="12"/>
      <c r="G1092" s="12"/>
      <c r="H1092" s="12"/>
      <c r="I1092" s="12"/>
      <c r="J1092" s="12">
        <v>0</v>
      </c>
      <c r="K1092" s="12">
        <v>0</v>
      </c>
      <c r="L1092" s="12">
        <v>200</v>
      </c>
      <c r="M1092" s="12"/>
      <c r="N1092" s="12">
        <v>200</v>
      </c>
      <c r="O1092" s="32">
        <v>200000</v>
      </c>
      <c r="P1092" s="6" t="s">
        <v>88</v>
      </c>
    </row>
    <row r="1093" spans="1:16" ht="18.600000000000001">
      <c r="A1093" s="18" t="s">
        <v>18</v>
      </c>
      <c r="B1093" s="54"/>
      <c r="C1093" s="54"/>
      <c r="D1093" s="1" t="s">
        <v>75</v>
      </c>
      <c r="E1093" s="12"/>
      <c r="F1093" s="12"/>
      <c r="G1093" s="12">
        <v>0</v>
      </c>
      <c r="H1093" s="12">
        <v>1.5</v>
      </c>
      <c r="I1093" s="12"/>
      <c r="J1093" s="12">
        <v>1.5</v>
      </c>
      <c r="K1093" s="12">
        <v>1.5</v>
      </c>
      <c r="L1093" s="12">
        <v>530</v>
      </c>
      <c r="M1093" s="12"/>
      <c r="N1093" s="12">
        <v>530</v>
      </c>
      <c r="O1093" s="32">
        <v>353333.33333333331</v>
      </c>
      <c r="P1093" s="6" t="s">
        <v>88</v>
      </c>
    </row>
    <row r="1094" spans="1:16" ht="18.600000000000001">
      <c r="A1094" s="18" t="s">
        <v>18</v>
      </c>
      <c r="B1094" s="54"/>
      <c r="C1094" s="55"/>
      <c r="D1094" s="9" t="s">
        <v>76</v>
      </c>
      <c r="E1094" s="12">
        <v>0</v>
      </c>
      <c r="F1094" s="12">
        <v>0</v>
      </c>
      <c r="G1094" s="12">
        <v>0</v>
      </c>
      <c r="H1094" s="12">
        <v>1.5</v>
      </c>
      <c r="I1094" s="12">
        <v>0</v>
      </c>
      <c r="J1094" s="12">
        <v>1.5</v>
      </c>
      <c r="K1094" s="12">
        <v>1.5</v>
      </c>
      <c r="L1094" s="12">
        <v>730</v>
      </c>
      <c r="M1094" s="12">
        <v>0</v>
      </c>
      <c r="N1094" s="12">
        <v>730</v>
      </c>
      <c r="O1094" s="32">
        <v>486666.66666666669</v>
      </c>
      <c r="P1094" s="6" t="s">
        <v>88</v>
      </c>
    </row>
    <row r="1095" spans="1:16" ht="18.600000000000001">
      <c r="A1095" s="18" t="s">
        <v>18</v>
      </c>
      <c r="B1095" s="55"/>
      <c r="C1095" s="10" t="s">
        <v>77</v>
      </c>
      <c r="D1095" s="10"/>
      <c r="E1095" s="12">
        <v>0</v>
      </c>
      <c r="F1095" s="12">
        <v>0</v>
      </c>
      <c r="G1095" s="12"/>
      <c r="H1095" s="12">
        <v>441.6</v>
      </c>
      <c r="I1095" s="12">
        <v>0</v>
      </c>
      <c r="J1095" s="12">
        <v>441.6</v>
      </c>
      <c r="K1095" s="12">
        <v>441.6</v>
      </c>
      <c r="L1095" s="12">
        <v>66995</v>
      </c>
      <c r="M1095" s="12">
        <v>0</v>
      </c>
      <c r="N1095" s="12">
        <v>66995</v>
      </c>
      <c r="O1095" s="32">
        <v>151709.6920289855</v>
      </c>
      <c r="P1095" s="6" t="s">
        <v>88</v>
      </c>
    </row>
    <row r="1096" spans="1:16" ht="18.600000000000001">
      <c r="A1096" s="18" t="s">
        <v>18</v>
      </c>
      <c r="B1096" s="47" t="s">
        <v>78</v>
      </c>
      <c r="C1096" s="1" t="s">
        <v>79</v>
      </c>
      <c r="D1096" s="1"/>
      <c r="E1096" s="12">
        <v>10</v>
      </c>
      <c r="F1096" s="12"/>
      <c r="G1096" s="12">
        <v>10</v>
      </c>
      <c r="H1096" s="12">
        <v>45</v>
      </c>
      <c r="I1096" s="12"/>
      <c r="J1096" s="12">
        <v>45</v>
      </c>
      <c r="K1096" s="12">
        <v>55</v>
      </c>
      <c r="L1096" s="12">
        <v>0.2</v>
      </c>
      <c r="M1096" s="12"/>
      <c r="N1096" s="12">
        <v>0.2</v>
      </c>
      <c r="O1096" s="3">
        <v>4.4444444444444446</v>
      </c>
      <c r="P1096" s="6" t="s">
        <v>88</v>
      </c>
    </row>
    <row r="1097" spans="1:16" ht="18.600000000000001">
      <c r="A1097" s="18" t="s">
        <v>18</v>
      </c>
      <c r="B1097" s="48"/>
      <c r="C1097" s="1" t="s">
        <v>80</v>
      </c>
      <c r="D1097" s="1"/>
      <c r="E1097" s="12">
        <v>1</v>
      </c>
      <c r="F1097" s="12"/>
      <c r="G1097" s="12">
        <v>1</v>
      </c>
      <c r="H1097" s="12"/>
      <c r="I1097" s="12"/>
      <c r="J1097" s="12">
        <v>0</v>
      </c>
      <c r="K1097" s="12"/>
      <c r="L1097" s="12">
        <v>0</v>
      </c>
      <c r="M1097" s="12"/>
      <c r="N1097" s="12">
        <v>0</v>
      </c>
      <c r="O1097" s="32"/>
      <c r="P1097" s="6" t="s">
        <v>88</v>
      </c>
    </row>
    <row r="1098" spans="1:16" ht="18.600000000000001">
      <c r="A1098" s="18" t="s">
        <v>18</v>
      </c>
      <c r="B1098" s="48"/>
      <c r="C1098" s="1" t="s">
        <v>81</v>
      </c>
      <c r="D1098" s="1"/>
      <c r="E1098" s="12">
        <v>2</v>
      </c>
      <c r="F1098" s="12"/>
      <c r="G1098" s="12">
        <v>2</v>
      </c>
      <c r="H1098" s="12">
        <v>11</v>
      </c>
      <c r="I1098" s="12"/>
      <c r="J1098" s="12">
        <v>11</v>
      </c>
      <c r="K1098" s="12">
        <v>13</v>
      </c>
      <c r="L1098" s="12">
        <v>190.3</v>
      </c>
      <c r="M1098" s="12"/>
      <c r="N1098" s="12">
        <v>190.3</v>
      </c>
      <c r="O1098" s="32">
        <v>17300</v>
      </c>
      <c r="P1098" s="6" t="s">
        <v>88</v>
      </c>
    </row>
    <row r="1099" spans="1:16" ht="18.600000000000001">
      <c r="A1099" s="18" t="s">
        <v>18</v>
      </c>
      <c r="B1099" s="48"/>
      <c r="C1099" s="1" t="s">
        <v>82</v>
      </c>
      <c r="D1099" s="1"/>
      <c r="E1099" s="12"/>
      <c r="F1099" s="12"/>
      <c r="G1099" s="12">
        <v>0</v>
      </c>
      <c r="H1099" s="12">
        <v>179</v>
      </c>
      <c r="I1099" s="12"/>
      <c r="J1099" s="12">
        <v>179</v>
      </c>
      <c r="K1099" s="12">
        <v>179</v>
      </c>
      <c r="L1099" s="12">
        <v>180</v>
      </c>
      <c r="M1099" s="12"/>
      <c r="N1099" s="12">
        <v>180</v>
      </c>
      <c r="O1099" s="32">
        <v>1005.586592178771</v>
      </c>
      <c r="P1099" s="6" t="s">
        <v>88</v>
      </c>
    </row>
    <row r="1100" spans="1:16" ht="18.600000000000001">
      <c r="A1100" s="18" t="s">
        <v>18</v>
      </c>
      <c r="B1100" s="48"/>
      <c r="C1100" s="1" t="s">
        <v>83</v>
      </c>
      <c r="D1100" s="1"/>
      <c r="E1100" s="12"/>
      <c r="F1100" s="12"/>
      <c r="G1100" s="12">
        <v>0</v>
      </c>
      <c r="H1100" s="12">
        <v>4.13</v>
      </c>
      <c r="I1100" s="12"/>
      <c r="J1100" s="12">
        <v>4.13</v>
      </c>
      <c r="K1100" s="12">
        <v>4.13</v>
      </c>
      <c r="L1100" s="12">
        <v>722</v>
      </c>
      <c r="M1100" s="12"/>
      <c r="N1100" s="12">
        <v>722</v>
      </c>
      <c r="O1100" s="32">
        <v>174818.40193704603</v>
      </c>
      <c r="P1100" s="6" t="s">
        <v>88</v>
      </c>
    </row>
    <row r="1101" spans="1:16" ht="18.600000000000001">
      <c r="A1101" s="18" t="s">
        <v>18</v>
      </c>
      <c r="B1101" s="49"/>
      <c r="C1101" s="27" t="s">
        <v>84</v>
      </c>
      <c r="D1101" s="28"/>
      <c r="E1101" s="12">
        <v>13</v>
      </c>
      <c r="F1101" s="12">
        <v>0</v>
      </c>
      <c r="G1101" s="12">
        <v>13</v>
      </c>
      <c r="H1101" s="12">
        <v>239.13</v>
      </c>
      <c r="I1101" s="12">
        <v>0</v>
      </c>
      <c r="J1101" s="12">
        <v>239.13</v>
      </c>
      <c r="K1101" s="12">
        <v>251.13</v>
      </c>
      <c r="L1101" s="12">
        <v>1092.5</v>
      </c>
      <c r="M1101" s="12">
        <v>0</v>
      </c>
      <c r="N1101" s="12">
        <v>1092.5</v>
      </c>
      <c r="O1101" s="32">
        <v>4568.6446702630374</v>
      </c>
      <c r="P1101" s="6" t="s">
        <v>88</v>
      </c>
    </row>
    <row r="1102" spans="1:16" ht="18.600000000000001">
      <c r="A1102" s="18" t="s">
        <v>18</v>
      </c>
      <c r="B1102" s="64" t="s">
        <v>85</v>
      </c>
      <c r="C1102" s="65"/>
      <c r="D1102" s="66"/>
      <c r="E1102" s="12">
        <v>105</v>
      </c>
      <c r="F1102" s="12">
        <v>0</v>
      </c>
      <c r="G1102" s="12">
        <v>105</v>
      </c>
      <c r="H1102" s="12">
        <v>1859.31</v>
      </c>
      <c r="I1102" s="12">
        <v>0</v>
      </c>
      <c r="J1102" s="12">
        <v>1859.31</v>
      </c>
      <c r="K1102" s="12">
        <v>1963.31</v>
      </c>
      <c r="L1102" s="12">
        <v>82756.37000000001</v>
      </c>
      <c r="M1102" s="12">
        <v>0</v>
      </c>
      <c r="N1102" s="12">
        <v>82756.37000000001</v>
      </c>
      <c r="O1102" s="32"/>
      <c r="P1102" s="6" t="s">
        <v>88</v>
      </c>
    </row>
    <row r="1103" spans="1:16" ht="18.600000000000001">
      <c r="A1103" s="18" t="s">
        <v>19</v>
      </c>
      <c r="B1103" s="57" t="s">
        <v>26</v>
      </c>
      <c r="C1103" s="58"/>
      <c r="D1103" s="59"/>
      <c r="E1103" s="63" t="s">
        <v>27</v>
      </c>
      <c r="F1103" s="63"/>
      <c r="G1103" s="63"/>
      <c r="H1103" s="63" t="s">
        <v>28</v>
      </c>
      <c r="I1103" s="63"/>
      <c r="J1103" s="63"/>
      <c r="K1103" s="63" t="s">
        <v>29</v>
      </c>
      <c r="L1103" s="63" t="s">
        <v>30</v>
      </c>
      <c r="M1103" s="63"/>
      <c r="N1103" s="63"/>
      <c r="O1103" s="63" t="s">
        <v>31</v>
      </c>
      <c r="P1103" s="63"/>
    </row>
    <row r="1104" spans="1:16" ht="18.600000000000001">
      <c r="A1104" s="18" t="s">
        <v>19</v>
      </c>
      <c r="B1104" s="60"/>
      <c r="C1104" s="61"/>
      <c r="D1104" s="62"/>
      <c r="E1104" s="32" t="s">
        <v>32</v>
      </c>
      <c r="F1104" s="32" t="s">
        <v>33</v>
      </c>
      <c r="G1104" s="32" t="s">
        <v>0</v>
      </c>
      <c r="H1104" s="32" t="s">
        <v>32</v>
      </c>
      <c r="I1104" s="32" t="s">
        <v>33</v>
      </c>
      <c r="J1104" s="32" t="s">
        <v>0</v>
      </c>
      <c r="K1104" s="63"/>
      <c r="L1104" s="32" t="s">
        <v>32</v>
      </c>
      <c r="M1104" s="32" t="s">
        <v>33</v>
      </c>
      <c r="N1104" s="32" t="s">
        <v>0</v>
      </c>
      <c r="O1104" s="32" t="s">
        <v>32</v>
      </c>
      <c r="P1104" s="32" t="s">
        <v>33</v>
      </c>
    </row>
    <row r="1105" spans="1:16" ht="18.600000000000001">
      <c r="A1105" s="18" t="s">
        <v>19</v>
      </c>
      <c r="B1105" s="46" t="s">
        <v>34</v>
      </c>
      <c r="C1105" s="30" t="s">
        <v>35</v>
      </c>
      <c r="D1105" s="31"/>
      <c r="E1105" s="6"/>
      <c r="F1105" s="6"/>
      <c r="G1105" s="6">
        <f>SUM(E1105:F1105)</f>
        <v>0</v>
      </c>
      <c r="H1105" s="6"/>
      <c r="I1105" s="6"/>
      <c r="J1105" s="6">
        <f>SUM(H1105:I1105)</f>
        <v>0</v>
      </c>
      <c r="K1105" s="6">
        <f>J1105+G1105</f>
        <v>0</v>
      </c>
      <c r="L1105" s="6"/>
      <c r="M1105" s="6"/>
      <c r="N1105" s="6">
        <f>SUM(L1105:M1105)</f>
        <v>0</v>
      </c>
      <c r="O1105" s="6"/>
      <c r="P1105" s="6" t="s">
        <v>88</v>
      </c>
    </row>
    <row r="1106" spans="1:16" ht="18.600000000000001">
      <c r="A1106" s="18" t="s">
        <v>19</v>
      </c>
      <c r="B1106" s="46"/>
      <c r="C1106" s="30" t="s">
        <v>36</v>
      </c>
      <c r="D1106" s="31"/>
      <c r="E1106" s="5"/>
      <c r="F1106" s="5"/>
      <c r="G1106" s="6">
        <f t="shared" ref="G1106:G1110" si="62">SUM(E1106:F1106)</f>
        <v>0</v>
      </c>
      <c r="H1106" s="5"/>
      <c r="I1106" s="5"/>
      <c r="J1106" s="6">
        <f t="shared" ref="J1106:J1110" si="63">SUM(H1106:I1106)</f>
        <v>0</v>
      </c>
      <c r="K1106" s="6">
        <f t="shared" ref="K1106:K1110" si="64">J1106+G1106</f>
        <v>0</v>
      </c>
      <c r="L1106" s="5"/>
      <c r="M1106" s="5"/>
      <c r="N1106" s="6">
        <f t="shared" ref="N1106:N1110" si="65">SUM(L1106:M1106)</f>
        <v>0</v>
      </c>
      <c r="O1106" s="6"/>
      <c r="P1106" s="6" t="s">
        <v>88</v>
      </c>
    </row>
    <row r="1107" spans="1:16" ht="18.600000000000001">
      <c r="A1107" s="18" t="s">
        <v>19</v>
      </c>
      <c r="B1107" s="46"/>
      <c r="C1107" s="30" t="s">
        <v>37</v>
      </c>
      <c r="D1107" s="31"/>
      <c r="E1107" s="5"/>
      <c r="F1107" s="5"/>
      <c r="G1107" s="6">
        <f t="shared" si="62"/>
        <v>0</v>
      </c>
      <c r="H1107" s="5"/>
      <c r="I1107" s="5"/>
      <c r="J1107" s="6">
        <f t="shared" si="63"/>
        <v>0</v>
      </c>
      <c r="K1107" s="6">
        <f t="shared" si="64"/>
        <v>0</v>
      </c>
      <c r="L1107" s="5"/>
      <c r="M1107" s="5"/>
      <c r="N1107" s="6">
        <f t="shared" si="65"/>
        <v>0</v>
      </c>
      <c r="O1107" s="6"/>
      <c r="P1107" s="6" t="s">
        <v>88</v>
      </c>
    </row>
    <row r="1108" spans="1:16" ht="18.600000000000001">
      <c r="A1108" s="18" t="s">
        <v>19</v>
      </c>
      <c r="B1108" s="46"/>
      <c r="C1108" s="30" t="s">
        <v>38</v>
      </c>
      <c r="D1108" s="31"/>
      <c r="E1108" s="5">
        <f>SUM(E1105:E1107)</f>
        <v>0</v>
      </c>
      <c r="F1108" s="5">
        <f t="shared" ref="F1108:N1108" si="66">SUM(F1105:F1107)</f>
        <v>0</v>
      </c>
      <c r="G1108" s="6">
        <f t="shared" si="66"/>
        <v>0</v>
      </c>
      <c r="H1108" s="5">
        <f t="shared" si="66"/>
        <v>0</v>
      </c>
      <c r="I1108" s="5">
        <f t="shared" si="66"/>
        <v>0</v>
      </c>
      <c r="J1108" s="6">
        <f t="shared" si="66"/>
        <v>0</v>
      </c>
      <c r="K1108" s="6">
        <f t="shared" si="66"/>
        <v>0</v>
      </c>
      <c r="L1108" s="5">
        <f t="shared" si="66"/>
        <v>0</v>
      </c>
      <c r="M1108" s="5">
        <f t="shared" si="66"/>
        <v>0</v>
      </c>
      <c r="N1108" s="6">
        <f t="shared" si="66"/>
        <v>0</v>
      </c>
      <c r="O1108" s="6"/>
      <c r="P1108" s="6" t="s">
        <v>88</v>
      </c>
    </row>
    <row r="1109" spans="1:16" ht="18.600000000000001">
      <c r="A1109" s="18" t="s">
        <v>19</v>
      </c>
      <c r="B1109" s="47" t="s">
        <v>39</v>
      </c>
      <c r="C1109" s="27" t="s">
        <v>40</v>
      </c>
      <c r="D1109" s="28"/>
      <c r="E1109" s="5"/>
      <c r="F1109" s="5"/>
      <c r="G1109" s="6">
        <f t="shared" si="62"/>
        <v>0</v>
      </c>
      <c r="H1109" s="5"/>
      <c r="I1109" s="5"/>
      <c r="J1109" s="6">
        <f t="shared" si="63"/>
        <v>0</v>
      </c>
      <c r="K1109" s="6">
        <f t="shared" si="64"/>
        <v>0</v>
      </c>
      <c r="L1109" s="5"/>
      <c r="M1109" s="5"/>
      <c r="N1109" s="6">
        <f t="shared" si="65"/>
        <v>0</v>
      </c>
      <c r="O1109" s="6"/>
      <c r="P1109" s="6" t="s">
        <v>88</v>
      </c>
    </row>
    <row r="1110" spans="1:16" ht="18.600000000000001">
      <c r="A1110" s="18" t="s">
        <v>19</v>
      </c>
      <c r="B1110" s="48" t="s">
        <v>39</v>
      </c>
      <c r="C1110" s="30" t="s">
        <v>41</v>
      </c>
      <c r="D1110" s="31"/>
      <c r="E1110" s="5"/>
      <c r="F1110" s="5"/>
      <c r="G1110" s="6">
        <f t="shared" si="62"/>
        <v>0</v>
      </c>
      <c r="H1110" s="5"/>
      <c r="I1110" s="5"/>
      <c r="J1110" s="6">
        <f t="shared" si="63"/>
        <v>0</v>
      </c>
      <c r="K1110" s="6">
        <f t="shared" si="64"/>
        <v>0</v>
      </c>
      <c r="L1110" s="5"/>
      <c r="M1110" s="5"/>
      <c r="N1110" s="6">
        <f t="shared" si="65"/>
        <v>0</v>
      </c>
      <c r="O1110" s="6"/>
      <c r="P1110" s="6" t="s">
        <v>88</v>
      </c>
    </row>
    <row r="1111" spans="1:16" ht="18.600000000000001">
      <c r="A1111" s="18" t="s">
        <v>19</v>
      </c>
      <c r="B1111" s="48"/>
      <c r="C1111" s="30" t="s">
        <v>42</v>
      </c>
      <c r="D1111" s="31"/>
      <c r="E1111" s="12">
        <v>0</v>
      </c>
      <c r="F1111" s="12"/>
      <c r="G1111" s="12">
        <v>0</v>
      </c>
      <c r="H1111" s="12">
        <v>8</v>
      </c>
      <c r="I1111" s="12"/>
      <c r="J1111" s="12">
        <v>8</v>
      </c>
      <c r="K1111" s="12">
        <v>8</v>
      </c>
      <c r="L1111" s="12">
        <v>4</v>
      </c>
      <c r="M1111" s="12"/>
      <c r="N1111" s="12">
        <v>4</v>
      </c>
      <c r="O1111" s="6">
        <v>500</v>
      </c>
      <c r="P1111" s="6" t="s">
        <v>88</v>
      </c>
    </row>
    <row r="1112" spans="1:16" ht="18.600000000000001">
      <c r="A1112" s="18" t="s">
        <v>19</v>
      </c>
      <c r="B1112" s="48"/>
      <c r="C1112" s="30" t="s">
        <v>43</v>
      </c>
      <c r="D1112" s="31"/>
      <c r="E1112" s="12"/>
      <c r="F1112" s="12"/>
      <c r="G1112" s="12">
        <v>0</v>
      </c>
      <c r="H1112" s="12"/>
      <c r="I1112" s="12"/>
      <c r="J1112" s="12">
        <v>0</v>
      </c>
      <c r="K1112" s="12">
        <v>0</v>
      </c>
      <c r="L1112" s="12"/>
      <c r="M1112" s="12"/>
      <c r="N1112" s="12">
        <v>0</v>
      </c>
      <c r="O1112" s="6"/>
      <c r="P1112" s="6" t="s">
        <v>88</v>
      </c>
    </row>
    <row r="1113" spans="1:16" ht="18.600000000000001">
      <c r="A1113" s="18" t="s">
        <v>19</v>
      </c>
      <c r="B1113" s="48"/>
      <c r="C1113" s="30" t="s">
        <v>44</v>
      </c>
      <c r="D1113" s="31"/>
      <c r="E1113" s="12"/>
      <c r="F1113" s="12"/>
      <c r="G1113" s="12">
        <v>0</v>
      </c>
      <c r="H1113" s="12"/>
      <c r="I1113" s="12"/>
      <c r="J1113" s="12">
        <v>0</v>
      </c>
      <c r="K1113" s="12">
        <v>0</v>
      </c>
      <c r="L1113" s="12"/>
      <c r="M1113" s="12"/>
      <c r="N1113" s="12">
        <v>0</v>
      </c>
      <c r="O1113" s="6"/>
      <c r="P1113" s="6" t="s">
        <v>88</v>
      </c>
    </row>
    <row r="1114" spans="1:16" ht="18.600000000000001">
      <c r="A1114" s="18" t="s">
        <v>19</v>
      </c>
      <c r="B1114" s="48"/>
      <c r="C1114" s="30" t="s">
        <v>45</v>
      </c>
      <c r="D1114" s="31"/>
      <c r="E1114" s="12"/>
      <c r="F1114" s="12"/>
      <c r="G1114" s="12">
        <v>0</v>
      </c>
      <c r="H1114" s="12"/>
      <c r="I1114" s="12"/>
      <c r="J1114" s="12">
        <v>0</v>
      </c>
      <c r="K1114" s="12">
        <v>0</v>
      </c>
      <c r="L1114" s="12"/>
      <c r="M1114" s="12"/>
      <c r="N1114" s="12">
        <v>0</v>
      </c>
      <c r="O1114" s="6"/>
      <c r="P1114" s="6" t="s">
        <v>88</v>
      </c>
    </row>
    <row r="1115" spans="1:16" ht="18.600000000000001">
      <c r="A1115" s="18" t="s">
        <v>19</v>
      </c>
      <c r="B1115" s="48"/>
      <c r="C1115" s="30" t="s">
        <v>46</v>
      </c>
      <c r="D1115" s="31"/>
      <c r="E1115" s="12">
        <v>0</v>
      </c>
      <c r="F1115" s="12"/>
      <c r="G1115" s="12">
        <v>0</v>
      </c>
      <c r="H1115" s="12">
        <v>15</v>
      </c>
      <c r="I1115" s="12"/>
      <c r="J1115" s="12">
        <v>15</v>
      </c>
      <c r="K1115" s="12">
        <v>15</v>
      </c>
      <c r="L1115" s="12">
        <v>6</v>
      </c>
      <c r="M1115" s="12"/>
      <c r="N1115" s="12">
        <v>6</v>
      </c>
      <c r="O1115" s="32">
        <v>400</v>
      </c>
      <c r="P1115" s="6" t="s">
        <v>88</v>
      </c>
    </row>
    <row r="1116" spans="1:16" ht="18.600000000000001">
      <c r="A1116" s="18" t="s">
        <v>19</v>
      </c>
      <c r="B1116" s="48"/>
      <c r="C1116" s="30" t="s">
        <v>47</v>
      </c>
      <c r="D1116" s="31"/>
      <c r="E1116" s="12"/>
      <c r="F1116" s="12"/>
      <c r="G1116" s="12">
        <v>0</v>
      </c>
      <c r="H1116" s="12"/>
      <c r="I1116" s="12"/>
      <c r="J1116" s="12">
        <v>0</v>
      </c>
      <c r="K1116" s="12">
        <v>0</v>
      </c>
      <c r="L1116" s="12"/>
      <c r="M1116" s="12"/>
      <c r="N1116" s="12">
        <v>0</v>
      </c>
      <c r="O1116" s="32"/>
      <c r="P1116" s="6" t="s">
        <v>88</v>
      </c>
    </row>
    <row r="1117" spans="1:16" ht="18.600000000000001">
      <c r="A1117" s="18" t="s">
        <v>19</v>
      </c>
      <c r="B1117" s="49"/>
      <c r="C1117" s="27" t="s">
        <v>48</v>
      </c>
      <c r="D1117" s="27"/>
      <c r="E1117" s="12">
        <v>0</v>
      </c>
      <c r="F1117" s="12">
        <v>0</v>
      </c>
      <c r="G1117" s="12">
        <v>0</v>
      </c>
      <c r="H1117" s="12">
        <v>23</v>
      </c>
      <c r="I1117" s="12">
        <v>0</v>
      </c>
      <c r="J1117" s="12">
        <v>23</v>
      </c>
      <c r="K1117" s="12">
        <v>23</v>
      </c>
      <c r="L1117" s="12">
        <v>10</v>
      </c>
      <c r="M1117" s="12">
        <v>0</v>
      </c>
      <c r="N1117" s="12">
        <v>10</v>
      </c>
      <c r="O1117" s="32">
        <v>434.78260869565219</v>
      </c>
      <c r="P1117" s="6" t="s">
        <v>88</v>
      </c>
    </row>
    <row r="1118" spans="1:16" ht="18.600000000000001">
      <c r="A1118" s="18" t="s">
        <v>19</v>
      </c>
      <c r="B1118" s="50" t="s">
        <v>49</v>
      </c>
      <c r="C1118" s="27" t="s">
        <v>50</v>
      </c>
      <c r="D1118" s="28"/>
      <c r="E1118" s="12"/>
      <c r="F1118" s="12"/>
      <c r="G1118" s="12">
        <v>0</v>
      </c>
      <c r="H1118" s="12">
        <v>7</v>
      </c>
      <c r="I1118" s="12"/>
      <c r="J1118" s="12">
        <v>7</v>
      </c>
      <c r="K1118" s="12">
        <v>7</v>
      </c>
      <c r="L1118" s="12">
        <v>4.6500000000000004</v>
      </c>
      <c r="M1118" s="12"/>
      <c r="N1118" s="12">
        <v>4.6500000000000004</v>
      </c>
      <c r="O1118" s="32">
        <v>664.28571428571433</v>
      </c>
      <c r="P1118" s="6" t="s">
        <v>88</v>
      </c>
    </row>
    <row r="1119" spans="1:16" ht="18.600000000000001">
      <c r="A1119" s="18" t="s">
        <v>19</v>
      </c>
      <c r="B1119" s="51" t="s">
        <v>49</v>
      </c>
      <c r="C1119" s="27" t="s">
        <v>51</v>
      </c>
      <c r="D1119" s="28"/>
      <c r="E1119" s="12"/>
      <c r="F1119" s="12"/>
      <c r="G1119" s="12">
        <v>0</v>
      </c>
      <c r="H1119" s="12"/>
      <c r="I1119" s="12"/>
      <c r="J1119" s="12">
        <v>0</v>
      </c>
      <c r="K1119" s="12">
        <v>0</v>
      </c>
      <c r="L1119" s="12"/>
      <c r="M1119" s="12"/>
      <c r="N1119" s="12">
        <v>0</v>
      </c>
      <c r="O1119" s="32"/>
      <c r="P1119" s="6" t="s">
        <v>88</v>
      </c>
    </row>
    <row r="1120" spans="1:16" ht="18.600000000000001">
      <c r="A1120" s="18" t="s">
        <v>19</v>
      </c>
      <c r="B1120" s="52"/>
      <c r="C1120" s="8" t="s">
        <v>52</v>
      </c>
      <c r="D1120" s="28"/>
      <c r="E1120" s="12">
        <v>0</v>
      </c>
      <c r="F1120" s="12">
        <v>0</v>
      </c>
      <c r="G1120" s="12">
        <v>0</v>
      </c>
      <c r="H1120" s="12">
        <v>7</v>
      </c>
      <c r="I1120" s="12">
        <v>0</v>
      </c>
      <c r="J1120" s="12">
        <v>7</v>
      </c>
      <c r="K1120" s="12">
        <v>7</v>
      </c>
      <c r="L1120" s="12">
        <v>4.6500000000000004</v>
      </c>
      <c r="M1120" s="12">
        <v>0</v>
      </c>
      <c r="N1120" s="12">
        <v>4.6500000000000004</v>
      </c>
      <c r="O1120" s="32">
        <v>664.28571428571433</v>
      </c>
      <c r="P1120" s="6" t="s">
        <v>88</v>
      </c>
    </row>
    <row r="1121" spans="1:16" ht="18.600000000000001">
      <c r="A1121" s="18" t="s">
        <v>19</v>
      </c>
      <c r="B1121" s="47" t="s">
        <v>53</v>
      </c>
      <c r="C1121" s="27" t="s">
        <v>54</v>
      </c>
      <c r="D1121" s="28"/>
      <c r="E1121" s="12">
        <v>460</v>
      </c>
      <c r="F1121" s="12"/>
      <c r="G1121" s="12">
        <v>460</v>
      </c>
      <c r="H1121" s="12">
        <v>594</v>
      </c>
      <c r="I1121" s="12"/>
      <c r="J1121" s="12">
        <v>594</v>
      </c>
      <c r="K1121" s="12">
        <v>1054</v>
      </c>
      <c r="L1121" s="12">
        <v>648.38</v>
      </c>
      <c r="M1121" s="12"/>
      <c r="N1121" s="12">
        <v>648.38</v>
      </c>
      <c r="O1121" s="32">
        <v>1091.5488215488217</v>
      </c>
      <c r="P1121" s="6" t="s">
        <v>88</v>
      </c>
    </row>
    <row r="1122" spans="1:16" ht="18.600000000000001">
      <c r="A1122" s="18" t="s">
        <v>19</v>
      </c>
      <c r="B1122" s="48"/>
      <c r="C1122" s="27" t="s">
        <v>55</v>
      </c>
      <c r="D1122" s="28"/>
      <c r="E1122" s="12">
        <v>15</v>
      </c>
      <c r="F1122" s="12"/>
      <c r="G1122" s="12">
        <v>15</v>
      </c>
      <c r="H1122" s="12">
        <v>152</v>
      </c>
      <c r="I1122" s="12"/>
      <c r="J1122" s="12">
        <v>152</v>
      </c>
      <c r="K1122" s="12">
        <v>167</v>
      </c>
      <c r="L1122" s="12">
        <v>255.88</v>
      </c>
      <c r="M1122" s="12"/>
      <c r="N1122" s="12">
        <v>255.88</v>
      </c>
      <c r="O1122" s="32">
        <v>1683.421052631579</v>
      </c>
      <c r="P1122" s="6" t="s">
        <v>88</v>
      </c>
    </row>
    <row r="1123" spans="1:16" ht="18.600000000000001">
      <c r="A1123" s="18" t="s">
        <v>19</v>
      </c>
      <c r="B1123" s="48"/>
      <c r="C1123" s="27" t="s">
        <v>56</v>
      </c>
      <c r="D1123" s="28"/>
      <c r="E1123" s="12">
        <v>2</v>
      </c>
      <c r="F1123" s="12"/>
      <c r="G1123" s="12">
        <v>2</v>
      </c>
      <c r="H1123" s="12">
        <v>50</v>
      </c>
      <c r="I1123" s="12"/>
      <c r="J1123" s="12">
        <v>50</v>
      </c>
      <c r="K1123" s="12">
        <v>52</v>
      </c>
      <c r="L1123" s="12">
        <v>89.69</v>
      </c>
      <c r="M1123" s="12"/>
      <c r="N1123" s="12">
        <v>89.69</v>
      </c>
      <c r="O1123" s="32">
        <v>1793.8</v>
      </c>
      <c r="P1123" s="6" t="s">
        <v>88</v>
      </c>
    </row>
    <row r="1124" spans="1:16" ht="18.600000000000001">
      <c r="A1124" s="18" t="s">
        <v>19</v>
      </c>
      <c r="B1124" s="48"/>
      <c r="C1124" s="27" t="s">
        <v>57</v>
      </c>
      <c r="D1124" s="28"/>
      <c r="E1124" s="12"/>
      <c r="F1124" s="12"/>
      <c r="G1124" s="12">
        <v>0</v>
      </c>
      <c r="H1124" s="12"/>
      <c r="I1124" s="12"/>
      <c r="J1124" s="12">
        <v>0</v>
      </c>
      <c r="K1124" s="12">
        <v>0</v>
      </c>
      <c r="L1124" s="12"/>
      <c r="M1124" s="12"/>
      <c r="N1124" s="12">
        <v>0</v>
      </c>
      <c r="O1124" s="32"/>
      <c r="P1124" s="6" t="s">
        <v>88</v>
      </c>
    </row>
    <row r="1125" spans="1:16" ht="18.600000000000001">
      <c r="A1125" s="18" t="s">
        <v>19</v>
      </c>
      <c r="B1125" s="49"/>
      <c r="C1125" s="27" t="s">
        <v>58</v>
      </c>
      <c r="D1125" s="28"/>
      <c r="E1125" s="12">
        <v>477</v>
      </c>
      <c r="F1125" s="12">
        <v>0</v>
      </c>
      <c r="G1125" s="12">
        <v>477</v>
      </c>
      <c r="H1125" s="12">
        <v>796</v>
      </c>
      <c r="I1125" s="12">
        <v>0</v>
      </c>
      <c r="J1125" s="12">
        <v>796</v>
      </c>
      <c r="K1125" s="12">
        <v>1273</v>
      </c>
      <c r="L1125" s="12">
        <v>993.95</v>
      </c>
      <c r="M1125" s="12">
        <v>0</v>
      </c>
      <c r="N1125" s="12">
        <v>993.95</v>
      </c>
      <c r="O1125" s="32">
        <v>1248.680904522613</v>
      </c>
      <c r="P1125" s="6" t="s">
        <v>88</v>
      </c>
    </row>
    <row r="1126" spans="1:16" ht="18.600000000000001">
      <c r="A1126" s="18" t="s">
        <v>19</v>
      </c>
      <c r="B1126" s="50" t="s">
        <v>89</v>
      </c>
      <c r="C1126" s="27" t="s">
        <v>59</v>
      </c>
      <c r="D1126" s="28"/>
      <c r="E1126" s="12"/>
      <c r="F1126" s="12"/>
      <c r="G1126" s="12">
        <v>0</v>
      </c>
      <c r="H1126" s="12"/>
      <c r="I1126" s="12"/>
      <c r="J1126" s="12">
        <v>0</v>
      </c>
      <c r="K1126" s="12">
        <v>0</v>
      </c>
      <c r="L1126" s="12"/>
      <c r="M1126" s="12"/>
      <c r="N1126" s="12">
        <v>0</v>
      </c>
      <c r="O1126" s="32"/>
      <c r="P1126" s="6" t="s">
        <v>88</v>
      </c>
    </row>
    <row r="1127" spans="1:16" ht="18.600000000000001">
      <c r="A1127" s="18" t="s">
        <v>19</v>
      </c>
      <c r="B1127" s="51"/>
      <c r="C1127" s="27" t="s">
        <v>60</v>
      </c>
      <c r="D1127" s="28"/>
      <c r="E1127" s="12"/>
      <c r="F1127" s="12"/>
      <c r="G1127" s="12">
        <v>0</v>
      </c>
      <c r="H1127" s="12"/>
      <c r="I1127" s="12"/>
      <c r="J1127" s="12">
        <v>0</v>
      </c>
      <c r="K1127" s="12">
        <v>0</v>
      </c>
      <c r="L1127" s="12"/>
      <c r="M1127" s="12"/>
      <c r="N1127" s="12">
        <v>0</v>
      </c>
      <c r="O1127" s="32"/>
      <c r="P1127" s="6" t="s">
        <v>88</v>
      </c>
    </row>
    <row r="1128" spans="1:16" ht="18.600000000000001">
      <c r="A1128" s="18" t="s">
        <v>19</v>
      </c>
      <c r="B1128" s="52"/>
      <c r="C1128" s="27" t="s">
        <v>61</v>
      </c>
      <c r="D1128" s="28"/>
      <c r="E1128" s="12">
        <v>0</v>
      </c>
      <c r="F1128" s="12">
        <v>0</v>
      </c>
      <c r="G1128" s="12">
        <v>0</v>
      </c>
      <c r="H1128" s="12">
        <v>0</v>
      </c>
      <c r="I1128" s="12">
        <v>0</v>
      </c>
      <c r="J1128" s="12">
        <v>0</v>
      </c>
      <c r="K1128" s="12">
        <v>0</v>
      </c>
      <c r="L1128" s="12">
        <v>0</v>
      </c>
      <c r="M1128" s="12">
        <v>0</v>
      </c>
      <c r="N1128" s="12">
        <v>0</v>
      </c>
      <c r="O1128" s="32"/>
      <c r="P1128" s="6" t="s">
        <v>88</v>
      </c>
    </row>
    <row r="1129" spans="1:16" ht="18.600000000000001">
      <c r="A1129" s="18" t="s">
        <v>19</v>
      </c>
      <c r="B1129" s="53" t="s">
        <v>62</v>
      </c>
      <c r="C1129" s="27" t="s">
        <v>63</v>
      </c>
      <c r="D1129" s="28"/>
      <c r="E1129" s="12">
        <v>2</v>
      </c>
      <c r="F1129" s="12"/>
      <c r="G1129" s="12">
        <v>2</v>
      </c>
      <c r="H1129" s="12">
        <v>15</v>
      </c>
      <c r="I1129" s="12"/>
      <c r="J1129" s="12">
        <v>15</v>
      </c>
      <c r="K1129" s="12">
        <v>17</v>
      </c>
      <c r="L1129" s="12">
        <v>1.3</v>
      </c>
      <c r="M1129" s="12"/>
      <c r="N1129" s="12">
        <v>1.3</v>
      </c>
      <c r="O1129" s="32">
        <v>86.666666666666671</v>
      </c>
      <c r="P1129" s="6" t="s">
        <v>88</v>
      </c>
    </row>
    <row r="1130" spans="1:16" ht="18.600000000000001">
      <c r="A1130" s="18" t="s">
        <v>19</v>
      </c>
      <c r="B1130" s="54"/>
      <c r="C1130" s="27" t="s">
        <v>64</v>
      </c>
      <c r="D1130" s="28"/>
      <c r="E1130" s="12">
        <v>5</v>
      </c>
      <c r="F1130" s="12"/>
      <c r="G1130" s="12">
        <v>5</v>
      </c>
      <c r="H1130" s="12">
        <v>39</v>
      </c>
      <c r="I1130" s="12"/>
      <c r="J1130" s="12">
        <v>39</v>
      </c>
      <c r="K1130" s="12">
        <v>44</v>
      </c>
      <c r="L1130" s="12">
        <v>108.03</v>
      </c>
      <c r="M1130" s="12"/>
      <c r="N1130" s="12">
        <v>108.03</v>
      </c>
      <c r="O1130" s="32">
        <v>2770</v>
      </c>
      <c r="P1130" s="6" t="s">
        <v>88</v>
      </c>
    </row>
    <row r="1131" spans="1:16" ht="18.600000000000001">
      <c r="A1131" s="18" t="s">
        <v>19</v>
      </c>
      <c r="B1131" s="54"/>
      <c r="C1131" s="27" t="s">
        <v>65</v>
      </c>
      <c r="D1131" s="28"/>
      <c r="E1131" s="12"/>
      <c r="F1131" s="12"/>
      <c r="G1131" s="12">
        <v>0</v>
      </c>
      <c r="H1131" s="12">
        <v>4.5</v>
      </c>
      <c r="I1131" s="12"/>
      <c r="J1131" s="12">
        <v>4.5</v>
      </c>
      <c r="K1131" s="12">
        <v>4.5</v>
      </c>
      <c r="L1131" s="12">
        <v>0</v>
      </c>
      <c r="M1131" s="12"/>
      <c r="N1131" s="12">
        <v>0</v>
      </c>
      <c r="O1131" s="32">
        <v>0</v>
      </c>
      <c r="P1131" s="6" t="s">
        <v>88</v>
      </c>
    </row>
    <row r="1132" spans="1:16" ht="18.600000000000001">
      <c r="A1132" s="18" t="s">
        <v>19</v>
      </c>
      <c r="B1132" s="54"/>
      <c r="C1132" s="27" t="s">
        <v>66</v>
      </c>
      <c r="D1132" s="28"/>
      <c r="E1132" s="12"/>
      <c r="F1132" s="12"/>
      <c r="G1132" s="12">
        <v>0</v>
      </c>
      <c r="H1132" s="12"/>
      <c r="I1132" s="12"/>
      <c r="J1132" s="12">
        <v>0</v>
      </c>
      <c r="K1132" s="12">
        <v>0</v>
      </c>
      <c r="L1132" s="12"/>
      <c r="M1132" s="12"/>
      <c r="N1132" s="12">
        <v>0</v>
      </c>
      <c r="O1132" s="32"/>
      <c r="P1132" s="6" t="s">
        <v>88</v>
      </c>
    </row>
    <row r="1133" spans="1:16" ht="18.600000000000001">
      <c r="A1133" s="18" t="s">
        <v>19</v>
      </c>
      <c r="B1133" s="54"/>
      <c r="C1133" s="27" t="s">
        <v>67</v>
      </c>
      <c r="D1133" s="28"/>
      <c r="E1133" s="12"/>
      <c r="F1133" s="12"/>
      <c r="G1133" s="12">
        <v>0</v>
      </c>
      <c r="H1133" s="12">
        <v>10</v>
      </c>
      <c r="I1133" s="12"/>
      <c r="J1133" s="12">
        <v>10</v>
      </c>
      <c r="K1133" s="12">
        <v>10</v>
      </c>
      <c r="L1133" s="12">
        <v>0</v>
      </c>
      <c r="M1133" s="12"/>
      <c r="N1133" s="12">
        <v>0</v>
      </c>
      <c r="O1133" s="32">
        <v>0</v>
      </c>
      <c r="P1133" s="6" t="s">
        <v>88</v>
      </c>
    </row>
    <row r="1134" spans="1:16" ht="18.600000000000001">
      <c r="A1134" s="18" t="s">
        <v>19</v>
      </c>
      <c r="B1134" s="55"/>
      <c r="C1134" s="27" t="s">
        <v>68</v>
      </c>
      <c r="D1134" s="28"/>
      <c r="E1134" s="12">
        <v>7</v>
      </c>
      <c r="F1134" s="12">
        <v>0</v>
      </c>
      <c r="G1134" s="12">
        <v>7</v>
      </c>
      <c r="H1134" s="12">
        <v>68.5</v>
      </c>
      <c r="I1134" s="12">
        <v>0</v>
      </c>
      <c r="J1134" s="12">
        <v>68.5</v>
      </c>
      <c r="K1134" s="12">
        <v>75.5</v>
      </c>
      <c r="L1134" s="12">
        <v>109.33</v>
      </c>
      <c r="M1134" s="12">
        <v>0</v>
      </c>
      <c r="N1134" s="12">
        <v>109.33</v>
      </c>
      <c r="O1134" s="32">
        <v>1596.0583941605839</v>
      </c>
      <c r="P1134" s="6" t="s">
        <v>88</v>
      </c>
    </row>
    <row r="1135" spans="1:16" ht="18.600000000000001">
      <c r="A1135" s="18" t="s">
        <v>19</v>
      </c>
      <c r="B1135" s="54" t="s">
        <v>69</v>
      </c>
      <c r="C1135" s="53" t="s">
        <v>70</v>
      </c>
      <c r="D1135" s="1" t="s">
        <v>71</v>
      </c>
      <c r="E1135" s="12"/>
      <c r="F1135" s="12"/>
      <c r="G1135" s="12">
        <v>0</v>
      </c>
      <c r="H1135" s="12">
        <v>0.5</v>
      </c>
      <c r="I1135" s="12"/>
      <c r="J1135" s="12">
        <v>0.5</v>
      </c>
      <c r="K1135" s="12">
        <v>0.5</v>
      </c>
      <c r="L1135" s="12">
        <v>54</v>
      </c>
      <c r="M1135" s="12"/>
      <c r="N1135" s="12">
        <v>54</v>
      </c>
      <c r="O1135" s="32">
        <v>108000</v>
      </c>
      <c r="P1135" s="6" t="s">
        <v>88</v>
      </c>
    </row>
    <row r="1136" spans="1:16" ht="18.600000000000001">
      <c r="A1136" s="18" t="s">
        <v>19</v>
      </c>
      <c r="B1136" s="54"/>
      <c r="C1136" s="54"/>
      <c r="D1136" s="1" t="s">
        <v>22</v>
      </c>
      <c r="E1136" s="12"/>
      <c r="F1136" s="12"/>
      <c r="G1136" s="12">
        <v>0</v>
      </c>
      <c r="H1136" s="12">
        <v>1.1000000000000001</v>
      </c>
      <c r="I1136" s="12"/>
      <c r="J1136" s="12">
        <v>1.1000000000000001</v>
      </c>
      <c r="K1136" s="12">
        <v>1.1000000000000001</v>
      </c>
      <c r="L1136" s="12">
        <v>65</v>
      </c>
      <c r="M1136" s="12"/>
      <c r="N1136" s="12">
        <v>65</v>
      </c>
      <c r="O1136" s="32">
        <v>59090.909090909088</v>
      </c>
      <c r="P1136" s="6" t="s">
        <v>88</v>
      </c>
    </row>
    <row r="1137" spans="1:16" ht="18.600000000000001">
      <c r="A1137" s="18" t="s">
        <v>19</v>
      </c>
      <c r="B1137" s="54"/>
      <c r="C1137" s="54"/>
      <c r="D1137" s="1" t="s">
        <v>23</v>
      </c>
      <c r="E1137" s="12"/>
      <c r="F1137" s="12"/>
      <c r="G1137" s="12">
        <v>0</v>
      </c>
      <c r="H1137" s="12"/>
      <c r="I1137" s="12"/>
      <c r="J1137" s="12">
        <v>0</v>
      </c>
      <c r="K1137" s="12">
        <v>0</v>
      </c>
      <c r="L1137" s="12"/>
      <c r="M1137" s="12"/>
      <c r="N1137" s="12">
        <v>0</v>
      </c>
      <c r="O1137" s="32"/>
      <c r="P1137" s="6" t="s">
        <v>88</v>
      </c>
    </row>
    <row r="1138" spans="1:16" ht="18.600000000000001">
      <c r="A1138" s="18" t="s">
        <v>19</v>
      </c>
      <c r="B1138" s="54"/>
      <c r="C1138" s="54"/>
      <c r="D1138" s="1" t="s">
        <v>24</v>
      </c>
      <c r="E1138" s="12"/>
      <c r="F1138" s="12"/>
      <c r="G1138" s="12">
        <v>0</v>
      </c>
      <c r="H1138" s="12"/>
      <c r="I1138" s="12"/>
      <c r="J1138" s="12">
        <v>0</v>
      </c>
      <c r="K1138" s="12">
        <v>0</v>
      </c>
      <c r="L1138" s="12"/>
      <c r="M1138" s="12"/>
      <c r="N1138" s="12">
        <v>0</v>
      </c>
      <c r="O1138" s="32"/>
      <c r="P1138" s="6" t="s">
        <v>88</v>
      </c>
    </row>
    <row r="1139" spans="1:16" ht="18.600000000000001">
      <c r="A1139" s="18" t="s">
        <v>19</v>
      </c>
      <c r="B1139" s="54"/>
      <c r="C1139" s="54"/>
      <c r="D1139" s="1" t="s">
        <v>25</v>
      </c>
      <c r="E1139" s="12"/>
      <c r="F1139" s="12"/>
      <c r="G1139" s="12">
        <v>0</v>
      </c>
      <c r="H1139" s="12"/>
      <c r="I1139" s="12"/>
      <c r="J1139" s="12">
        <v>0</v>
      </c>
      <c r="K1139" s="12">
        <v>0</v>
      </c>
      <c r="L1139" s="12"/>
      <c r="M1139" s="12"/>
      <c r="N1139" s="12">
        <v>0</v>
      </c>
      <c r="O1139" s="32"/>
      <c r="P1139" s="6" t="s">
        <v>88</v>
      </c>
    </row>
    <row r="1140" spans="1:16" ht="18.600000000000001">
      <c r="A1140" s="18" t="s">
        <v>19</v>
      </c>
      <c r="B1140" s="54"/>
      <c r="C1140" s="55"/>
      <c r="D1140" s="9" t="s">
        <v>72</v>
      </c>
      <c r="E1140" s="12">
        <v>0</v>
      </c>
      <c r="F1140" s="12">
        <v>0</v>
      </c>
      <c r="G1140" s="12">
        <v>0</v>
      </c>
      <c r="H1140" s="12">
        <v>1.6</v>
      </c>
      <c r="I1140" s="12">
        <v>0</v>
      </c>
      <c r="J1140" s="12">
        <v>1.6</v>
      </c>
      <c r="K1140" s="12">
        <v>1.6</v>
      </c>
      <c r="L1140" s="12">
        <v>119</v>
      </c>
      <c r="M1140" s="12">
        <v>0</v>
      </c>
      <c r="N1140" s="12">
        <v>119</v>
      </c>
      <c r="O1140" s="32">
        <v>74375</v>
      </c>
      <c r="P1140" s="6" t="s">
        <v>88</v>
      </c>
    </row>
    <row r="1141" spans="1:16" ht="18.600000000000001">
      <c r="A1141" s="18" t="s">
        <v>19</v>
      </c>
      <c r="B1141" s="54"/>
      <c r="C1141" s="53" t="s">
        <v>73</v>
      </c>
      <c r="D1141" s="1" t="s">
        <v>21</v>
      </c>
      <c r="E1141" s="12"/>
      <c r="F1141" s="12"/>
      <c r="G1141" s="12">
        <v>0</v>
      </c>
      <c r="H1141" s="12"/>
      <c r="I1141" s="12"/>
      <c r="J1141" s="12">
        <v>0</v>
      </c>
      <c r="K1141" s="12">
        <v>0</v>
      </c>
      <c r="L1141" s="12"/>
      <c r="M1141" s="12"/>
      <c r="N1141" s="12">
        <v>0</v>
      </c>
      <c r="O1141" s="32"/>
      <c r="P1141" s="6" t="s">
        <v>88</v>
      </c>
    </row>
    <row r="1142" spans="1:16" ht="18.600000000000001">
      <c r="A1142" s="18" t="s">
        <v>19</v>
      </c>
      <c r="B1142" s="54"/>
      <c r="C1142" s="54"/>
      <c r="D1142" s="1" t="s">
        <v>74</v>
      </c>
      <c r="E1142" s="12"/>
      <c r="F1142" s="12"/>
      <c r="G1142" s="12">
        <v>0</v>
      </c>
      <c r="H1142" s="12">
        <v>0.5</v>
      </c>
      <c r="I1142" s="12"/>
      <c r="J1142" s="12">
        <v>0.5</v>
      </c>
      <c r="K1142" s="12">
        <v>0.5</v>
      </c>
      <c r="L1142" s="12">
        <v>100</v>
      </c>
      <c r="M1142" s="12"/>
      <c r="N1142" s="12">
        <v>100</v>
      </c>
      <c r="O1142" s="32">
        <v>200000</v>
      </c>
      <c r="P1142" s="6" t="s">
        <v>88</v>
      </c>
    </row>
    <row r="1143" spans="1:16" ht="18.600000000000001">
      <c r="A1143" s="18" t="s">
        <v>19</v>
      </c>
      <c r="B1143" s="54"/>
      <c r="C1143" s="54"/>
      <c r="D1143" s="1" t="s">
        <v>75</v>
      </c>
      <c r="E1143" s="12"/>
      <c r="F1143" s="12"/>
      <c r="G1143" s="12">
        <v>0</v>
      </c>
      <c r="H1143" s="12">
        <v>0.2</v>
      </c>
      <c r="I1143" s="12"/>
      <c r="J1143" s="12">
        <v>0.2</v>
      </c>
      <c r="K1143" s="12">
        <v>0.2</v>
      </c>
      <c r="L1143" s="12">
        <v>8</v>
      </c>
      <c r="M1143" s="12"/>
      <c r="N1143" s="12">
        <v>8</v>
      </c>
      <c r="O1143" s="32">
        <v>40000</v>
      </c>
      <c r="P1143" s="6" t="s">
        <v>88</v>
      </c>
    </row>
    <row r="1144" spans="1:16" ht="18.600000000000001">
      <c r="A1144" s="18" t="s">
        <v>19</v>
      </c>
      <c r="B1144" s="54"/>
      <c r="C1144" s="55"/>
      <c r="D1144" s="9" t="s">
        <v>76</v>
      </c>
      <c r="E1144" s="12">
        <v>0</v>
      </c>
      <c r="F1144" s="12">
        <v>0</v>
      </c>
      <c r="G1144" s="12">
        <v>0</v>
      </c>
      <c r="H1144" s="12">
        <v>0.7</v>
      </c>
      <c r="I1144" s="12">
        <v>0</v>
      </c>
      <c r="J1144" s="12">
        <v>0.7</v>
      </c>
      <c r="K1144" s="12">
        <v>0.7</v>
      </c>
      <c r="L1144" s="12">
        <v>108</v>
      </c>
      <c r="M1144" s="12">
        <v>0</v>
      </c>
      <c r="N1144" s="12">
        <v>108</v>
      </c>
      <c r="O1144" s="32">
        <v>154285.71428571432</v>
      </c>
      <c r="P1144" s="6" t="s">
        <v>88</v>
      </c>
    </row>
    <row r="1145" spans="1:16" ht="18.600000000000001">
      <c r="A1145" s="18" t="s">
        <v>19</v>
      </c>
      <c r="B1145" s="55"/>
      <c r="C1145" s="10" t="s">
        <v>77</v>
      </c>
      <c r="D1145" s="10"/>
      <c r="E1145" s="12">
        <v>0</v>
      </c>
      <c r="F1145" s="12">
        <v>0</v>
      </c>
      <c r="G1145" s="12">
        <v>0</v>
      </c>
      <c r="H1145" s="12">
        <v>2.2999999999999998</v>
      </c>
      <c r="I1145" s="12">
        <v>0</v>
      </c>
      <c r="J1145" s="12">
        <v>2.2999999999999998</v>
      </c>
      <c r="K1145" s="12">
        <v>2.2999999999999998</v>
      </c>
      <c r="L1145" s="12">
        <v>227</v>
      </c>
      <c r="M1145" s="12">
        <v>0</v>
      </c>
      <c r="N1145" s="12">
        <v>227</v>
      </c>
      <c r="O1145" s="32">
        <v>98695.65217391304</v>
      </c>
      <c r="P1145" s="6" t="s">
        <v>88</v>
      </c>
    </row>
    <row r="1146" spans="1:16" ht="18.600000000000001">
      <c r="A1146" s="18" t="s">
        <v>19</v>
      </c>
      <c r="B1146" s="47" t="s">
        <v>78</v>
      </c>
      <c r="C1146" s="1" t="s">
        <v>79</v>
      </c>
      <c r="D1146" s="1"/>
      <c r="E1146" s="12">
        <v>5</v>
      </c>
      <c r="F1146" s="12"/>
      <c r="G1146" s="12">
        <v>5</v>
      </c>
      <c r="H1146" s="12">
        <v>40</v>
      </c>
      <c r="I1146" s="12"/>
      <c r="J1146" s="12">
        <v>40</v>
      </c>
      <c r="K1146" s="12">
        <v>45</v>
      </c>
      <c r="L1146" s="12">
        <v>0.2</v>
      </c>
      <c r="M1146" s="12"/>
      <c r="N1146" s="12">
        <v>0.2</v>
      </c>
      <c r="O1146" s="3">
        <v>5</v>
      </c>
      <c r="P1146" s="6" t="s">
        <v>88</v>
      </c>
    </row>
    <row r="1147" spans="1:16" ht="18.600000000000001">
      <c r="A1147" s="18" t="s">
        <v>19</v>
      </c>
      <c r="B1147" s="48"/>
      <c r="C1147" s="1" t="s">
        <v>80</v>
      </c>
      <c r="D1147" s="1"/>
      <c r="E1147" s="12">
        <v>3</v>
      </c>
      <c r="F1147" s="12"/>
      <c r="G1147" s="12">
        <v>3</v>
      </c>
      <c r="H1147" s="12">
        <v>2</v>
      </c>
      <c r="I1147" s="12"/>
      <c r="J1147" s="12">
        <v>2</v>
      </c>
      <c r="K1147" s="12">
        <v>5</v>
      </c>
      <c r="L1147" s="12">
        <v>3</v>
      </c>
      <c r="M1147" s="12"/>
      <c r="N1147" s="12">
        <v>3</v>
      </c>
      <c r="O1147" s="32">
        <v>1500</v>
      </c>
      <c r="P1147" s="6" t="s">
        <v>88</v>
      </c>
    </row>
    <row r="1148" spans="1:16" ht="18.600000000000001">
      <c r="A1148" s="18" t="s">
        <v>19</v>
      </c>
      <c r="B1148" s="48"/>
      <c r="C1148" s="1" t="s">
        <v>81</v>
      </c>
      <c r="D1148" s="1"/>
      <c r="E1148" s="12"/>
      <c r="F1148" s="12"/>
      <c r="G1148" s="12">
        <v>0</v>
      </c>
      <c r="H1148" s="12">
        <v>8</v>
      </c>
      <c r="I1148" s="12"/>
      <c r="J1148" s="12">
        <v>8</v>
      </c>
      <c r="K1148" s="12">
        <v>8</v>
      </c>
      <c r="L1148" s="12">
        <v>1.25</v>
      </c>
      <c r="M1148" s="12"/>
      <c r="N1148" s="12">
        <v>1.25</v>
      </c>
      <c r="O1148" s="32">
        <v>156.25</v>
      </c>
      <c r="P1148" s="6" t="s">
        <v>88</v>
      </c>
    </row>
    <row r="1149" spans="1:16" ht="18.600000000000001">
      <c r="A1149" s="18" t="s">
        <v>19</v>
      </c>
      <c r="B1149" s="48"/>
      <c r="C1149" s="1" t="s">
        <v>82</v>
      </c>
      <c r="D1149" s="1"/>
      <c r="E1149" s="12"/>
      <c r="F1149" s="12"/>
      <c r="G1149" s="12">
        <v>0</v>
      </c>
      <c r="H1149" s="12">
        <v>70</v>
      </c>
      <c r="I1149" s="12"/>
      <c r="J1149" s="12">
        <v>70</v>
      </c>
      <c r="K1149" s="12">
        <v>70</v>
      </c>
      <c r="L1149" s="12">
        <v>489</v>
      </c>
      <c r="M1149" s="12"/>
      <c r="N1149" s="12">
        <v>489</v>
      </c>
      <c r="O1149" s="32">
        <v>6985.7142857142853</v>
      </c>
      <c r="P1149" s="6" t="s">
        <v>88</v>
      </c>
    </row>
    <row r="1150" spans="1:16" ht="18.600000000000001">
      <c r="A1150" s="18" t="s">
        <v>19</v>
      </c>
      <c r="B1150" s="48"/>
      <c r="C1150" s="1" t="s">
        <v>83</v>
      </c>
      <c r="D1150" s="1"/>
      <c r="E1150" s="12"/>
      <c r="F1150" s="12"/>
      <c r="G1150" s="12">
        <v>0</v>
      </c>
      <c r="H1150" s="12">
        <v>0.56999999999999995</v>
      </c>
      <c r="I1150" s="12"/>
      <c r="J1150" s="12">
        <v>0.56999999999999995</v>
      </c>
      <c r="K1150" s="12">
        <v>0.56999999999999995</v>
      </c>
      <c r="L1150" s="12">
        <v>118</v>
      </c>
      <c r="M1150" s="12"/>
      <c r="N1150" s="12">
        <v>118</v>
      </c>
      <c r="O1150" s="32">
        <v>207017.54385964916</v>
      </c>
      <c r="P1150" s="6" t="s">
        <v>88</v>
      </c>
    </row>
    <row r="1151" spans="1:16" ht="18.600000000000001">
      <c r="A1151" s="18" t="s">
        <v>19</v>
      </c>
      <c r="B1151" s="49"/>
      <c r="C1151" s="27" t="s">
        <v>84</v>
      </c>
      <c r="D1151" s="28"/>
      <c r="E1151" s="12">
        <v>8</v>
      </c>
      <c r="F1151" s="12">
        <v>0</v>
      </c>
      <c r="G1151" s="12">
        <v>8</v>
      </c>
      <c r="H1151" s="12">
        <v>120.57</v>
      </c>
      <c r="I1151" s="12">
        <v>0</v>
      </c>
      <c r="J1151" s="12">
        <v>120.57</v>
      </c>
      <c r="K1151" s="12">
        <v>128.57</v>
      </c>
      <c r="L1151" s="12">
        <v>611.45000000000005</v>
      </c>
      <c r="M1151" s="12">
        <v>0</v>
      </c>
      <c r="N1151" s="12">
        <v>611.45000000000005</v>
      </c>
      <c r="O1151" s="32">
        <v>5071.3278593348268</v>
      </c>
      <c r="P1151" s="6" t="s">
        <v>88</v>
      </c>
    </row>
    <row r="1152" spans="1:16" ht="18.600000000000001">
      <c r="A1152" s="18" t="s">
        <v>19</v>
      </c>
      <c r="B1152" s="64" t="s">
        <v>85</v>
      </c>
      <c r="C1152" s="65"/>
      <c r="D1152" s="66"/>
      <c r="E1152" s="12">
        <v>492</v>
      </c>
      <c r="F1152" s="12">
        <v>0</v>
      </c>
      <c r="G1152" s="12">
        <v>492</v>
      </c>
      <c r="H1152" s="12">
        <v>1017.37</v>
      </c>
      <c r="I1152" s="12">
        <v>0</v>
      </c>
      <c r="J1152" s="12">
        <v>1017.37</v>
      </c>
      <c r="K1152" s="12">
        <v>1509.37</v>
      </c>
      <c r="L1152" s="12">
        <v>1956.38</v>
      </c>
      <c r="M1152" s="12">
        <v>0</v>
      </c>
      <c r="N1152" s="12">
        <v>1956.38</v>
      </c>
      <c r="O1152" s="32"/>
      <c r="P1152" s="6" t="s">
        <v>88</v>
      </c>
    </row>
    <row r="1153" spans="1:16" ht="18.600000000000001">
      <c r="A1153" s="18" t="s">
        <v>87</v>
      </c>
      <c r="B1153" s="57" t="s">
        <v>26</v>
      </c>
      <c r="C1153" s="58"/>
      <c r="D1153" s="59"/>
      <c r="E1153" s="63" t="s">
        <v>27</v>
      </c>
      <c r="F1153" s="63"/>
      <c r="G1153" s="63"/>
      <c r="H1153" s="63" t="s">
        <v>28</v>
      </c>
      <c r="I1153" s="63"/>
      <c r="J1153" s="63"/>
      <c r="K1153" s="63" t="s">
        <v>29</v>
      </c>
      <c r="L1153" s="63" t="s">
        <v>30</v>
      </c>
      <c r="M1153" s="63"/>
      <c r="N1153" s="63"/>
      <c r="O1153" s="63" t="s">
        <v>31</v>
      </c>
      <c r="P1153" s="63"/>
    </row>
    <row r="1154" spans="1:16" ht="18.600000000000001">
      <c r="A1154" s="18" t="s">
        <v>87</v>
      </c>
      <c r="B1154" s="60"/>
      <c r="C1154" s="61"/>
      <c r="D1154" s="62"/>
      <c r="E1154" s="32" t="s">
        <v>32</v>
      </c>
      <c r="F1154" s="32" t="s">
        <v>33</v>
      </c>
      <c r="G1154" s="32" t="s">
        <v>0</v>
      </c>
      <c r="H1154" s="32" t="s">
        <v>32</v>
      </c>
      <c r="I1154" s="32" t="s">
        <v>33</v>
      </c>
      <c r="J1154" s="32" t="s">
        <v>0</v>
      </c>
      <c r="K1154" s="63"/>
      <c r="L1154" s="32" t="s">
        <v>32</v>
      </c>
      <c r="M1154" s="32" t="s">
        <v>33</v>
      </c>
      <c r="N1154" s="32" t="s">
        <v>0</v>
      </c>
      <c r="O1154" s="32" t="s">
        <v>32</v>
      </c>
      <c r="P1154" s="32" t="s">
        <v>33</v>
      </c>
    </row>
    <row r="1155" spans="1:16" ht="18.600000000000001">
      <c r="A1155" s="18" t="s">
        <v>87</v>
      </c>
      <c r="B1155" s="46" t="s">
        <v>34</v>
      </c>
      <c r="C1155" s="30" t="s">
        <v>35</v>
      </c>
      <c r="D1155" s="31"/>
      <c r="E1155" s="12">
        <v>2</v>
      </c>
      <c r="F1155" s="12"/>
      <c r="G1155" s="12">
        <v>2</v>
      </c>
      <c r="H1155" s="12">
        <v>11</v>
      </c>
      <c r="I1155" s="12"/>
      <c r="J1155" s="12">
        <v>11</v>
      </c>
      <c r="K1155" s="12">
        <v>13</v>
      </c>
      <c r="L1155" s="12">
        <v>252</v>
      </c>
      <c r="M1155" s="12"/>
      <c r="N1155" s="12">
        <v>252</v>
      </c>
      <c r="O1155" s="32">
        <v>22909.090909090912</v>
      </c>
      <c r="P1155" s="6" t="s">
        <v>88</v>
      </c>
    </row>
    <row r="1156" spans="1:16" ht="18.600000000000001">
      <c r="A1156" s="18" t="s">
        <v>87</v>
      </c>
      <c r="B1156" s="46"/>
      <c r="C1156" s="30" t="s">
        <v>36</v>
      </c>
      <c r="D1156" s="31"/>
      <c r="E1156" s="12">
        <v>25</v>
      </c>
      <c r="F1156" s="12"/>
      <c r="G1156" s="12">
        <v>25</v>
      </c>
      <c r="H1156" s="12">
        <v>68</v>
      </c>
      <c r="I1156" s="12"/>
      <c r="J1156" s="12">
        <v>68</v>
      </c>
      <c r="K1156" s="12">
        <v>93</v>
      </c>
      <c r="L1156" s="12">
        <v>430</v>
      </c>
      <c r="M1156" s="12"/>
      <c r="N1156" s="12">
        <v>430</v>
      </c>
      <c r="O1156" s="32">
        <v>6323.5294117647054</v>
      </c>
      <c r="P1156" s="6" t="s">
        <v>88</v>
      </c>
    </row>
    <row r="1157" spans="1:16" ht="18.600000000000001">
      <c r="A1157" s="18" t="s">
        <v>87</v>
      </c>
      <c r="B1157" s="46"/>
      <c r="C1157" s="30" t="s">
        <v>37</v>
      </c>
      <c r="D1157" s="31"/>
      <c r="E1157" s="12">
        <v>13</v>
      </c>
      <c r="F1157" s="12"/>
      <c r="G1157" s="12">
        <v>13</v>
      </c>
      <c r="H1157" s="12">
        <v>26</v>
      </c>
      <c r="I1157" s="12"/>
      <c r="J1157" s="12">
        <v>26</v>
      </c>
      <c r="K1157" s="12">
        <v>39</v>
      </c>
      <c r="L1157" s="12">
        <v>460</v>
      </c>
      <c r="M1157" s="12"/>
      <c r="N1157" s="12">
        <v>460</v>
      </c>
      <c r="O1157" s="32">
        <v>17692.307692307695</v>
      </c>
      <c r="P1157" s="6" t="s">
        <v>88</v>
      </c>
    </row>
    <row r="1158" spans="1:16" ht="18.600000000000001">
      <c r="A1158" s="18" t="s">
        <v>87</v>
      </c>
      <c r="B1158" s="46"/>
      <c r="C1158" s="30" t="s">
        <v>38</v>
      </c>
      <c r="D1158" s="31"/>
      <c r="E1158" s="12">
        <v>40</v>
      </c>
      <c r="F1158" s="12">
        <v>0</v>
      </c>
      <c r="G1158" s="12">
        <v>40</v>
      </c>
      <c r="H1158" s="12">
        <v>105</v>
      </c>
      <c r="I1158" s="12">
        <v>0</v>
      </c>
      <c r="J1158" s="12">
        <v>105</v>
      </c>
      <c r="K1158" s="12">
        <v>145</v>
      </c>
      <c r="L1158" s="12">
        <v>1142</v>
      </c>
      <c r="M1158" s="12">
        <v>0</v>
      </c>
      <c r="N1158" s="12">
        <v>1142</v>
      </c>
      <c r="O1158" s="32">
        <v>10876.190476190477</v>
      </c>
      <c r="P1158" s="6" t="s">
        <v>88</v>
      </c>
    </row>
    <row r="1159" spans="1:16" ht="18.600000000000001">
      <c r="A1159" s="18" t="s">
        <v>87</v>
      </c>
      <c r="B1159" s="47" t="s">
        <v>39</v>
      </c>
      <c r="C1159" s="27" t="s">
        <v>40</v>
      </c>
      <c r="D1159" s="28"/>
      <c r="E1159" s="12">
        <v>3</v>
      </c>
      <c r="F1159" s="12"/>
      <c r="G1159" s="12">
        <v>3</v>
      </c>
      <c r="H1159" s="12">
        <v>193</v>
      </c>
      <c r="I1159" s="12"/>
      <c r="J1159" s="12">
        <v>193</v>
      </c>
      <c r="K1159" s="12">
        <v>196</v>
      </c>
      <c r="L1159" s="12">
        <v>945</v>
      </c>
      <c r="M1159" s="12"/>
      <c r="N1159" s="12">
        <v>945</v>
      </c>
      <c r="O1159" s="32">
        <v>4896.3730569948184</v>
      </c>
      <c r="P1159" s="6" t="s">
        <v>88</v>
      </c>
    </row>
    <row r="1160" spans="1:16" ht="18.600000000000001">
      <c r="A1160" s="18" t="s">
        <v>87</v>
      </c>
      <c r="B1160" s="48" t="s">
        <v>39</v>
      </c>
      <c r="C1160" s="30" t="s">
        <v>41</v>
      </c>
      <c r="D1160" s="31"/>
      <c r="E1160" s="12">
        <v>4</v>
      </c>
      <c r="F1160" s="12"/>
      <c r="G1160" s="12">
        <v>4</v>
      </c>
      <c r="H1160" s="12">
        <v>139</v>
      </c>
      <c r="I1160" s="12"/>
      <c r="J1160" s="12">
        <v>139</v>
      </c>
      <c r="K1160" s="12">
        <v>143</v>
      </c>
      <c r="L1160" s="12">
        <v>1100</v>
      </c>
      <c r="M1160" s="12"/>
      <c r="N1160" s="12">
        <v>1100</v>
      </c>
      <c r="O1160" s="32">
        <v>7913.669064748201</v>
      </c>
      <c r="P1160" s="6" t="s">
        <v>88</v>
      </c>
    </row>
    <row r="1161" spans="1:16" ht="18.600000000000001">
      <c r="A1161" s="18" t="s">
        <v>87</v>
      </c>
      <c r="B1161" s="48"/>
      <c r="C1161" s="30" t="s">
        <v>42</v>
      </c>
      <c r="D1161" s="31"/>
      <c r="E1161" s="12">
        <v>3</v>
      </c>
      <c r="F1161" s="12"/>
      <c r="G1161" s="12">
        <v>3</v>
      </c>
      <c r="H1161" s="12">
        <v>8</v>
      </c>
      <c r="I1161" s="12"/>
      <c r="J1161" s="12">
        <v>8</v>
      </c>
      <c r="K1161" s="12">
        <v>11</v>
      </c>
      <c r="L1161" s="12">
        <v>450</v>
      </c>
      <c r="M1161" s="12"/>
      <c r="N1161" s="12">
        <v>450</v>
      </c>
      <c r="O1161" s="32">
        <v>56250</v>
      </c>
      <c r="P1161" s="6" t="s">
        <v>88</v>
      </c>
    </row>
    <row r="1162" spans="1:16" ht="18.600000000000001">
      <c r="A1162" s="18" t="s">
        <v>87</v>
      </c>
      <c r="B1162" s="48"/>
      <c r="C1162" s="30" t="s">
        <v>43</v>
      </c>
      <c r="D1162" s="31"/>
      <c r="E1162" s="12">
        <v>2</v>
      </c>
      <c r="F1162" s="12"/>
      <c r="G1162" s="12">
        <v>2</v>
      </c>
      <c r="H1162" s="12">
        <v>10</v>
      </c>
      <c r="I1162" s="12"/>
      <c r="J1162" s="12">
        <v>10</v>
      </c>
      <c r="K1162" s="12">
        <v>12</v>
      </c>
      <c r="L1162" s="12">
        <v>65</v>
      </c>
      <c r="M1162" s="12"/>
      <c r="N1162" s="12">
        <v>65</v>
      </c>
      <c r="O1162" s="32">
        <v>6500</v>
      </c>
      <c r="P1162" s="6" t="s">
        <v>88</v>
      </c>
    </row>
    <row r="1163" spans="1:16" ht="18.600000000000001">
      <c r="A1163" s="18" t="s">
        <v>87</v>
      </c>
      <c r="B1163" s="48"/>
      <c r="C1163" s="30" t="s">
        <v>44</v>
      </c>
      <c r="D1163" s="31"/>
      <c r="E1163" s="12">
        <v>2</v>
      </c>
      <c r="F1163" s="12"/>
      <c r="G1163" s="12">
        <v>2</v>
      </c>
      <c r="H1163" s="12">
        <v>84</v>
      </c>
      <c r="I1163" s="12"/>
      <c r="J1163" s="12">
        <v>84</v>
      </c>
      <c r="K1163" s="12">
        <v>86</v>
      </c>
      <c r="L1163" s="12">
        <v>1890</v>
      </c>
      <c r="M1163" s="12"/>
      <c r="N1163" s="12">
        <v>1890</v>
      </c>
      <c r="O1163" s="32">
        <v>22500</v>
      </c>
      <c r="P1163" s="6" t="s">
        <v>88</v>
      </c>
    </row>
    <row r="1164" spans="1:16" ht="18.600000000000001">
      <c r="A1164" s="18" t="s">
        <v>87</v>
      </c>
      <c r="B1164" s="48"/>
      <c r="C1164" s="30" t="s">
        <v>45</v>
      </c>
      <c r="D1164" s="31"/>
      <c r="E1164" s="12"/>
      <c r="F1164" s="12"/>
      <c r="G1164" s="12">
        <v>0</v>
      </c>
      <c r="H1164" s="12"/>
      <c r="I1164" s="12"/>
      <c r="J1164" s="12">
        <v>0</v>
      </c>
      <c r="K1164" s="12">
        <v>0</v>
      </c>
      <c r="L1164" s="12">
        <v>0</v>
      </c>
      <c r="M1164" s="12"/>
      <c r="N1164" s="12">
        <v>0</v>
      </c>
      <c r="O1164" s="32"/>
      <c r="P1164" s="6" t="s">
        <v>88</v>
      </c>
    </row>
    <row r="1165" spans="1:16" ht="18.600000000000001">
      <c r="A1165" s="18" t="s">
        <v>87</v>
      </c>
      <c r="B1165" s="48"/>
      <c r="C1165" s="30" t="s">
        <v>46</v>
      </c>
      <c r="D1165" s="31"/>
      <c r="E1165" s="12">
        <v>2.5</v>
      </c>
      <c r="F1165" s="12"/>
      <c r="G1165" s="12">
        <v>2.5</v>
      </c>
      <c r="H1165" s="12">
        <v>72</v>
      </c>
      <c r="I1165" s="12"/>
      <c r="J1165" s="12">
        <v>72</v>
      </c>
      <c r="K1165" s="12">
        <v>74.5</v>
      </c>
      <c r="L1165" s="12">
        <v>745</v>
      </c>
      <c r="M1165" s="12"/>
      <c r="N1165" s="12">
        <v>745</v>
      </c>
      <c r="O1165" s="32">
        <v>10347.222222222221</v>
      </c>
      <c r="P1165" s="6" t="s">
        <v>88</v>
      </c>
    </row>
    <row r="1166" spans="1:16" ht="18.600000000000001">
      <c r="A1166" s="18" t="s">
        <v>87</v>
      </c>
      <c r="B1166" s="48"/>
      <c r="C1166" s="30" t="s">
        <v>47</v>
      </c>
      <c r="D1166" s="31"/>
      <c r="E1166" s="12">
        <v>1</v>
      </c>
      <c r="F1166" s="12"/>
      <c r="G1166" s="12">
        <v>1</v>
      </c>
      <c r="H1166" s="12">
        <v>33</v>
      </c>
      <c r="I1166" s="12"/>
      <c r="J1166" s="12">
        <v>33</v>
      </c>
      <c r="K1166" s="12">
        <v>34</v>
      </c>
      <c r="L1166" s="12">
        <v>125</v>
      </c>
      <c r="M1166" s="12"/>
      <c r="N1166" s="12">
        <v>125</v>
      </c>
      <c r="O1166" s="32">
        <v>3787.878787878788</v>
      </c>
      <c r="P1166" s="6" t="s">
        <v>88</v>
      </c>
    </row>
    <row r="1167" spans="1:16" ht="18.600000000000001">
      <c r="A1167" s="18" t="s">
        <v>87</v>
      </c>
      <c r="B1167" s="49"/>
      <c r="C1167" s="27" t="s">
        <v>48</v>
      </c>
      <c r="D1167" s="27"/>
      <c r="E1167" s="12">
        <v>17.5</v>
      </c>
      <c r="F1167" s="12">
        <v>0</v>
      </c>
      <c r="G1167" s="12">
        <v>17.5</v>
      </c>
      <c r="H1167" s="12">
        <v>539</v>
      </c>
      <c r="I1167" s="12">
        <v>0</v>
      </c>
      <c r="J1167" s="12">
        <v>539</v>
      </c>
      <c r="K1167" s="12">
        <v>556.5</v>
      </c>
      <c r="L1167" s="12">
        <v>5320</v>
      </c>
      <c r="M1167" s="12">
        <v>0</v>
      </c>
      <c r="N1167" s="12">
        <v>5320</v>
      </c>
      <c r="O1167" s="32">
        <v>9870.1298701298711</v>
      </c>
      <c r="P1167" s="6" t="s">
        <v>88</v>
      </c>
    </row>
    <row r="1168" spans="1:16" ht="18.600000000000001">
      <c r="A1168" s="18" t="s">
        <v>87</v>
      </c>
      <c r="B1168" s="50" t="s">
        <v>49</v>
      </c>
      <c r="C1168" s="27" t="s">
        <v>50</v>
      </c>
      <c r="D1168" s="28"/>
      <c r="E1168" s="12">
        <v>10</v>
      </c>
      <c r="F1168" s="12"/>
      <c r="G1168" s="12">
        <v>10</v>
      </c>
      <c r="H1168" s="12">
        <v>223</v>
      </c>
      <c r="I1168" s="12"/>
      <c r="J1168" s="12">
        <v>223</v>
      </c>
      <c r="K1168" s="12">
        <v>233</v>
      </c>
      <c r="L1168" s="12">
        <v>1802</v>
      </c>
      <c r="M1168" s="12"/>
      <c r="N1168" s="12">
        <v>1802</v>
      </c>
      <c r="O1168" s="32">
        <v>8080.7174887892379</v>
      </c>
      <c r="P1168" s="6" t="s">
        <v>88</v>
      </c>
    </row>
    <row r="1169" spans="1:16" ht="18.600000000000001">
      <c r="A1169" s="18" t="s">
        <v>87</v>
      </c>
      <c r="B1169" s="51" t="s">
        <v>49</v>
      </c>
      <c r="C1169" s="27" t="s">
        <v>51</v>
      </c>
      <c r="D1169" s="28"/>
      <c r="E1169" s="12"/>
      <c r="F1169" s="12"/>
      <c r="G1169" s="12">
        <v>0</v>
      </c>
      <c r="H1169" s="12"/>
      <c r="I1169" s="12"/>
      <c r="J1169" s="12">
        <v>0</v>
      </c>
      <c r="K1169" s="12">
        <v>0</v>
      </c>
      <c r="L1169" s="12"/>
      <c r="M1169" s="12"/>
      <c r="N1169" s="12">
        <v>0</v>
      </c>
      <c r="O1169" s="32"/>
      <c r="P1169" s="6" t="s">
        <v>88</v>
      </c>
    </row>
    <row r="1170" spans="1:16" ht="18.600000000000001">
      <c r="A1170" s="18" t="s">
        <v>87</v>
      </c>
      <c r="B1170" s="52"/>
      <c r="C1170" s="8" t="s">
        <v>52</v>
      </c>
      <c r="D1170" s="28"/>
      <c r="E1170" s="12">
        <v>10</v>
      </c>
      <c r="F1170" s="12">
        <v>0</v>
      </c>
      <c r="G1170" s="12">
        <v>10</v>
      </c>
      <c r="H1170" s="12">
        <v>223</v>
      </c>
      <c r="I1170" s="12">
        <v>0</v>
      </c>
      <c r="J1170" s="12">
        <v>223</v>
      </c>
      <c r="K1170" s="12">
        <v>233</v>
      </c>
      <c r="L1170" s="12">
        <v>1802</v>
      </c>
      <c r="M1170" s="12">
        <v>0</v>
      </c>
      <c r="N1170" s="12">
        <v>1802</v>
      </c>
      <c r="O1170" s="32">
        <v>8080.7174887892379</v>
      </c>
      <c r="P1170" s="6" t="s">
        <v>88</v>
      </c>
    </row>
    <row r="1171" spans="1:16" ht="18.600000000000001">
      <c r="A1171" s="18" t="s">
        <v>87</v>
      </c>
      <c r="B1171" s="47" t="s">
        <v>53</v>
      </c>
      <c r="C1171" s="27" t="s">
        <v>54</v>
      </c>
      <c r="D1171" s="28"/>
      <c r="E1171" s="12">
        <v>6</v>
      </c>
      <c r="F1171" s="12"/>
      <c r="G1171" s="12">
        <v>6</v>
      </c>
      <c r="H1171" s="12">
        <v>8</v>
      </c>
      <c r="I1171" s="12"/>
      <c r="J1171" s="12">
        <v>8</v>
      </c>
      <c r="K1171" s="12">
        <v>14</v>
      </c>
      <c r="L1171" s="12">
        <v>32</v>
      </c>
      <c r="M1171" s="12"/>
      <c r="N1171" s="12">
        <v>32</v>
      </c>
      <c r="O1171" s="32">
        <v>4000</v>
      </c>
      <c r="P1171" s="6" t="s">
        <v>88</v>
      </c>
    </row>
    <row r="1172" spans="1:16" ht="18.600000000000001">
      <c r="A1172" s="18" t="s">
        <v>87</v>
      </c>
      <c r="B1172" s="48"/>
      <c r="C1172" s="27" t="s">
        <v>55</v>
      </c>
      <c r="D1172" s="28"/>
      <c r="E1172" s="12">
        <v>40</v>
      </c>
      <c r="F1172" s="12"/>
      <c r="G1172" s="12">
        <v>40</v>
      </c>
      <c r="H1172" s="12">
        <v>626</v>
      </c>
      <c r="I1172" s="12"/>
      <c r="J1172" s="12">
        <v>626</v>
      </c>
      <c r="K1172" s="12">
        <v>666</v>
      </c>
      <c r="L1172" s="12">
        <v>3400</v>
      </c>
      <c r="M1172" s="12"/>
      <c r="N1172" s="12">
        <v>3400</v>
      </c>
      <c r="O1172" s="32">
        <v>5431.3099041533542</v>
      </c>
      <c r="P1172" s="6" t="s">
        <v>88</v>
      </c>
    </row>
    <row r="1173" spans="1:16" ht="18.600000000000001">
      <c r="A1173" s="18" t="s">
        <v>87</v>
      </c>
      <c r="B1173" s="48"/>
      <c r="C1173" s="27" t="s">
        <v>56</v>
      </c>
      <c r="D1173" s="28"/>
      <c r="E1173" s="12">
        <v>3.5</v>
      </c>
      <c r="F1173" s="12"/>
      <c r="G1173" s="12">
        <v>3.5</v>
      </c>
      <c r="H1173" s="12">
        <v>16</v>
      </c>
      <c r="I1173" s="12"/>
      <c r="J1173" s="12">
        <v>16</v>
      </c>
      <c r="K1173" s="12">
        <v>19.5</v>
      </c>
      <c r="L1173" s="12">
        <v>37</v>
      </c>
      <c r="M1173" s="12"/>
      <c r="N1173" s="12">
        <v>37</v>
      </c>
      <c r="O1173" s="32">
        <v>2312.5</v>
      </c>
      <c r="P1173" s="6" t="s">
        <v>88</v>
      </c>
    </row>
    <row r="1174" spans="1:16" ht="18.600000000000001">
      <c r="A1174" s="18" t="s">
        <v>87</v>
      </c>
      <c r="B1174" s="48"/>
      <c r="C1174" s="27" t="s">
        <v>57</v>
      </c>
      <c r="D1174" s="28"/>
      <c r="E1174" s="12"/>
      <c r="F1174" s="12"/>
      <c r="G1174" s="12">
        <v>0</v>
      </c>
      <c r="H1174" s="12"/>
      <c r="I1174" s="12"/>
      <c r="J1174" s="12">
        <v>0</v>
      </c>
      <c r="K1174" s="12">
        <v>0</v>
      </c>
      <c r="L1174" s="12"/>
      <c r="M1174" s="12"/>
      <c r="N1174" s="12">
        <v>0</v>
      </c>
      <c r="O1174" s="32"/>
      <c r="P1174" s="6" t="s">
        <v>88</v>
      </c>
    </row>
    <row r="1175" spans="1:16" ht="18.600000000000001">
      <c r="A1175" s="18" t="s">
        <v>87</v>
      </c>
      <c r="B1175" s="49"/>
      <c r="C1175" s="27" t="s">
        <v>58</v>
      </c>
      <c r="D1175" s="28"/>
      <c r="E1175" s="12">
        <v>49.5</v>
      </c>
      <c r="F1175" s="12">
        <v>0</v>
      </c>
      <c r="G1175" s="12">
        <v>49.5</v>
      </c>
      <c r="H1175" s="12">
        <v>650</v>
      </c>
      <c r="I1175" s="12">
        <v>0</v>
      </c>
      <c r="J1175" s="12">
        <v>650</v>
      </c>
      <c r="K1175" s="12">
        <v>699.5</v>
      </c>
      <c r="L1175" s="12">
        <v>3469</v>
      </c>
      <c r="M1175" s="12">
        <v>0</v>
      </c>
      <c r="N1175" s="12">
        <v>3469</v>
      </c>
      <c r="O1175" s="32">
        <v>5336.9230769230771</v>
      </c>
      <c r="P1175" s="6" t="s">
        <v>88</v>
      </c>
    </row>
    <row r="1176" spans="1:16" ht="18.600000000000001">
      <c r="A1176" s="18" t="s">
        <v>87</v>
      </c>
      <c r="B1176" s="50" t="s">
        <v>89</v>
      </c>
      <c r="C1176" s="27" t="s">
        <v>59</v>
      </c>
      <c r="D1176" s="28"/>
      <c r="E1176" s="12">
        <v>0.1</v>
      </c>
      <c r="F1176" s="12"/>
      <c r="G1176" s="12">
        <v>0.1</v>
      </c>
      <c r="H1176" s="12"/>
      <c r="I1176" s="12"/>
      <c r="J1176" s="12">
        <v>0</v>
      </c>
      <c r="K1176" s="12">
        <v>0.1</v>
      </c>
      <c r="L1176" s="12"/>
      <c r="M1176" s="12"/>
      <c r="N1176" s="12">
        <v>0</v>
      </c>
      <c r="O1176" s="32"/>
      <c r="P1176" s="6" t="s">
        <v>88</v>
      </c>
    </row>
    <row r="1177" spans="1:16" ht="18.600000000000001">
      <c r="A1177" s="18" t="s">
        <v>87</v>
      </c>
      <c r="B1177" s="51"/>
      <c r="C1177" s="27" t="s">
        <v>60</v>
      </c>
      <c r="D1177" s="28"/>
      <c r="E1177" s="12">
        <v>0.1</v>
      </c>
      <c r="F1177" s="12"/>
      <c r="G1177" s="12">
        <v>0.1</v>
      </c>
      <c r="H1177" s="12">
        <v>0.1</v>
      </c>
      <c r="I1177" s="12"/>
      <c r="J1177" s="12">
        <v>0.1</v>
      </c>
      <c r="K1177" s="12">
        <v>0.2</v>
      </c>
      <c r="L1177" s="12">
        <v>0.03</v>
      </c>
      <c r="M1177" s="12"/>
      <c r="N1177" s="12">
        <v>0.03</v>
      </c>
      <c r="O1177" s="32">
        <v>300</v>
      </c>
      <c r="P1177" s="6" t="s">
        <v>88</v>
      </c>
    </row>
    <row r="1178" spans="1:16" ht="18.600000000000001">
      <c r="A1178" s="18" t="s">
        <v>87</v>
      </c>
      <c r="B1178" s="52"/>
      <c r="C1178" s="27" t="s">
        <v>61</v>
      </c>
      <c r="D1178" s="28"/>
      <c r="E1178" s="12">
        <v>0.2</v>
      </c>
      <c r="F1178" s="12">
        <v>0</v>
      </c>
      <c r="G1178" s="12">
        <v>0.2</v>
      </c>
      <c r="H1178" s="12">
        <v>0.1</v>
      </c>
      <c r="I1178" s="12">
        <v>0</v>
      </c>
      <c r="J1178" s="12">
        <v>0.1</v>
      </c>
      <c r="K1178" s="12">
        <v>0.30000000000000004</v>
      </c>
      <c r="L1178" s="12">
        <v>0.03</v>
      </c>
      <c r="M1178" s="12">
        <v>0</v>
      </c>
      <c r="N1178" s="12">
        <v>0.03</v>
      </c>
      <c r="O1178" s="32">
        <v>300</v>
      </c>
      <c r="P1178" s="6" t="s">
        <v>88</v>
      </c>
    </row>
    <row r="1179" spans="1:16" ht="18.600000000000001">
      <c r="A1179" s="18" t="s">
        <v>87</v>
      </c>
      <c r="B1179" s="53" t="s">
        <v>62</v>
      </c>
      <c r="C1179" s="27" t="s">
        <v>63</v>
      </c>
      <c r="D1179" s="28"/>
      <c r="E1179" s="12"/>
      <c r="F1179" s="12"/>
      <c r="G1179" s="12">
        <v>0</v>
      </c>
      <c r="H1179" s="12"/>
      <c r="I1179" s="12"/>
      <c r="J1179" s="12">
        <v>0</v>
      </c>
      <c r="K1179" s="12">
        <v>0</v>
      </c>
      <c r="L1179" s="12"/>
      <c r="M1179" s="12"/>
      <c r="N1179" s="12">
        <v>0</v>
      </c>
      <c r="O1179" s="32"/>
      <c r="P1179" s="6" t="s">
        <v>88</v>
      </c>
    </row>
    <row r="1180" spans="1:16" ht="18.600000000000001">
      <c r="A1180" s="18" t="s">
        <v>87</v>
      </c>
      <c r="B1180" s="54"/>
      <c r="C1180" s="27" t="s">
        <v>64</v>
      </c>
      <c r="D1180" s="28"/>
      <c r="E1180" s="12">
        <v>40</v>
      </c>
      <c r="F1180" s="12"/>
      <c r="G1180" s="12">
        <v>40</v>
      </c>
      <c r="H1180" s="12">
        <v>386</v>
      </c>
      <c r="I1180" s="12"/>
      <c r="J1180" s="12">
        <v>386</v>
      </c>
      <c r="K1180" s="12">
        <v>426</v>
      </c>
      <c r="L1180" s="12">
        <v>6500</v>
      </c>
      <c r="M1180" s="12"/>
      <c r="N1180" s="12">
        <v>6500</v>
      </c>
      <c r="O1180" s="32">
        <v>16839.378238341968</v>
      </c>
      <c r="P1180" s="6" t="s">
        <v>88</v>
      </c>
    </row>
    <row r="1181" spans="1:16" ht="18.600000000000001">
      <c r="A1181" s="18" t="s">
        <v>87</v>
      </c>
      <c r="B1181" s="54"/>
      <c r="C1181" s="27" t="s">
        <v>65</v>
      </c>
      <c r="D1181" s="28"/>
      <c r="E1181" s="12">
        <v>0</v>
      </c>
      <c r="F1181" s="12"/>
      <c r="G1181" s="12">
        <v>0</v>
      </c>
      <c r="H1181" s="12">
        <v>1</v>
      </c>
      <c r="I1181" s="12"/>
      <c r="J1181" s="12">
        <v>1</v>
      </c>
      <c r="K1181" s="12">
        <v>1</v>
      </c>
      <c r="L1181" s="12"/>
      <c r="M1181" s="12"/>
      <c r="N1181" s="12">
        <v>0</v>
      </c>
      <c r="O1181" s="32">
        <v>0</v>
      </c>
      <c r="P1181" s="6" t="s">
        <v>88</v>
      </c>
    </row>
    <row r="1182" spans="1:16" ht="18.600000000000001">
      <c r="A1182" s="18" t="s">
        <v>87</v>
      </c>
      <c r="B1182" s="54"/>
      <c r="C1182" s="27" t="s">
        <v>66</v>
      </c>
      <c r="D1182" s="28"/>
      <c r="E1182" s="12">
        <v>0.2</v>
      </c>
      <c r="F1182" s="12"/>
      <c r="G1182" s="12">
        <v>0.2</v>
      </c>
      <c r="H1182" s="12"/>
      <c r="I1182" s="12"/>
      <c r="J1182" s="12">
        <v>0</v>
      </c>
      <c r="K1182" s="12">
        <v>0.2</v>
      </c>
      <c r="L1182" s="12"/>
      <c r="M1182" s="12"/>
      <c r="N1182" s="12">
        <v>0</v>
      </c>
      <c r="O1182" s="32"/>
      <c r="P1182" s="6" t="s">
        <v>88</v>
      </c>
    </row>
    <row r="1183" spans="1:16" ht="18.600000000000001">
      <c r="A1183" s="18" t="s">
        <v>87</v>
      </c>
      <c r="B1183" s="54"/>
      <c r="C1183" s="27" t="s">
        <v>67</v>
      </c>
      <c r="D1183" s="28"/>
      <c r="E1183" s="12">
        <v>8</v>
      </c>
      <c r="F1183" s="12"/>
      <c r="G1183" s="12">
        <v>8</v>
      </c>
      <c r="H1183" s="12">
        <v>176</v>
      </c>
      <c r="I1183" s="12"/>
      <c r="J1183" s="12">
        <v>176</v>
      </c>
      <c r="K1183" s="12">
        <v>184</v>
      </c>
      <c r="L1183" s="12">
        <v>48</v>
      </c>
      <c r="M1183" s="12"/>
      <c r="N1183" s="12">
        <v>48</v>
      </c>
      <c r="O1183" s="32">
        <v>272.72727272727269</v>
      </c>
      <c r="P1183" s="6" t="s">
        <v>88</v>
      </c>
    </row>
    <row r="1184" spans="1:16" ht="18.600000000000001">
      <c r="A1184" s="18" t="s">
        <v>87</v>
      </c>
      <c r="B1184" s="55"/>
      <c r="C1184" s="27" t="s">
        <v>68</v>
      </c>
      <c r="D1184" s="28"/>
      <c r="E1184" s="12">
        <v>48.2</v>
      </c>
      <c r="F1184" s="12">
        <v>0</v>
      </c>
      <c r="G1184" s="12">
        <v>48.2</v>
      </c>
      <c r="H1184" s="12">
        <v>563</v>
      </c>
      <c r="I1184" s="12">
        <v>0</v>
      </c>
      <c r="J1184" s="12">
        <v>563</v>
      </c>
      <c r="K1184" s="12">
        <v>611.20000000000005</v>
      </c>
      <c r="L1184" s="12">
        <v>6548</v>
      </c>
      <c r="M1184" s="12">
        <v>0</v>
      </c>
      <c r="N1184" s="12">
        <v>6548</v>
      </c>
      <c r="O1184" s="32">
        <v>11630.550621669627</v>
      </c>
      <c r="P1184" s="6" t="s">
        <v>88</v>
      </c>
    </row>
    <row r="1185" spans="1:16" ht="18.600000000000001">
      <c r="A1185" s="18" t="s">
        <v>87</v>
      </c>
      <c r="B1185" s="54" t="s">
        <v>69</v>
      </c>
      <c r="C1185" s="53" t="s">
        <v>70</v>
      </c>
      <c r="D1185" s="1" t="s">
        <v>71</v>
      </c>
      <c r="E1185" s="12"/>
      <c r="F1185" s="12"/>
      <c r="G1185" s="12">
        <v>0</v>
      </c>
      <c r="H1185" s="12">
        <v>12</v>
      </c>
      <c r="I1185" s="12"/>
      <c r="J1185" s="12">
        <v>12</v>
      </c>
      <c r="K1185" s="12">
        <v>12</v>
      </c>
      <c r="L1185" s="12">
        <v>3600</v>
      </c>
      <c r="M1185" s="12"/>
      <c r="N1185" s="12">
        <v>3600</v>
      </c>
      <c r="O1185" s="32">
        <v>300000</v>
      </c>
      <c r="P1185" s="6" t="s">
        <v>88</v>
      </c>
    </row>
    <row r="1186" spans="1:16" ht="18.600000000000001">
      <c r="A1186" s="18" t="s">
        <v>87</v>
      </c>
      <c r="B1186" s="54"/>
      <c r="C1186" s="54"/>
      <c r="D1186" s="1" t="s">
        <v>22</v>
      </c>
      <c r="E1186" s="12"/>
      <c r="F1186" s="12"/>
      <c r="G1186" s="12">
        <v>0</v>
      </c>
      <c r="H1186" s="12">
        <v>6.3</v>
      </c>
      <c r="I1186" s="12"/>
      <c r="J1186" s="12">
        <v>6.3</v>
      </c>
      <c r="K1186" s="12">
        <v>6.3</v>
      </c>
      <c r="L1186" s="12">
        <v>1575</v>
      </c>
      <c r="M1186" s="12"/>
      <c r="N1186" s="12">
        <v>1575</v>
      </c>
      <c r="O1186" s="32">
        <v>250000</v>
      </c>
      <c r="P1186" s="6" t="s">
        <v>88</v>
      </c>
    </row>
    <row r="1187" spans="1:16" ht="18.600000000000001">
      <c r="A1187" s="18" t="s">
        <v>87</v>
      </c>
      <c r="B1187" s="54"/>
      <c r="C1187" s="54"/>
      <c r="D1187" s="1" t="s">
        <v>23</v>
      </c>
      <c r="E1187" s="12"/>
      <c r="F1187" s="12"/>
      <c r="G1187" s="12">
        <v>0</v>
      </c>
      <c r="H1187" s="12">
        <v>23.4</v>
      </c>
      <c r="I1187" s="12"/>
      <c r="J1187" s="12">
        <v>23.4</v>
      </c>
      <c r="K1187" s="12">
        <v>23.4</v>
      </c>
      <c r="L1187" s="12">
        <v>3980</v>
      </c>
      <c r="M1187" s="12"/>
      <c r="N1187" s="12">
        <v>3980</v>
      </c>
      <c r="O1187" s="32">
        <v>170085.47008547009</v>
      </c>
      <c r="P1187" s="6" t="s">
        <v>88</v>
      </c>
    </row>
    <row r="1188" spans="1:16" ht="18.600000000000001">
      <c r="A1188" s="18" t="s">
        <v>87</v>
      </c>
      <c r="B1188" s="54"/>
      <c r="C1188" s="54"/>
      <c r="D1188" s="1" t="s">
        <v>24</v>
      </c>
      <c r="E1188" s="12"/>
      <c r="F1188" s="12"/>
      <c r="G1188" s="12">
        <v>0</v>
      </c>
      <c r="H1188" s="12"/>
      <c r="I1188" s="12"/>
      <c r="J1188" s="12">
        <v>0</v>
      </c>
      <c r="K1188" s="12">
        <v>0</v>
      </c>
      <c r="L1188" s="12"/>
      <c r="M1188" s="12"/>
      <c r="N1188" s="12">
        <v>0</v>
      </c>
      <c r="O1188" s="32"/>
      <c r="P1188" s="6" t="s">
        <v>88</v>
      </c>
    </row>
    <row r="1189" spans="1:16" ht="18.600000000000001">
      <c r="A1189" s="18" t="s">
        <v>87</v>
      </c>
      <c r="B1189" s="54"/>
      <c r="C1189" s="54"/>
      <c r="D1189" s="1" t="s">
        <v>25</v>
      </c>
      <c r="E1189" s="12"/>
      <c r="F1189" s="12"/>
      <c r="G1189" s="12">
        <v>0</v>
      </c>
      <c r="H1189" s="12">
        <v>24.9</v>
      </c>
      <c r="I1189" s="12"/>
      <c r="J1189" s="12">
        <v>24.9</v>
      </c>
      <c r="K1189" s="12">
        <v>24.9</v>
      </c>
      <c r="L1189" s="12">
        <v>877</v>
      </c>
      <c r="M1189" s="12"/>
      <c r="N1189" s="12">
        <v>877</v>
      </c>
      <c r="O1189" s="32">
        <v>35220.883534136548</v>
      </c>
      <c r="P1189" s="6" t="s">
        <v>88</v>
      </c>
    </row>
    <row r="1190" spans="1:16" ht="18.600000000000001">
      <c r="A1190" s="18" t="s">
        <v>87</v>
      </c>
      <c r="B1190" s="54"/>
      <c r="C1190" s="55"/>
      <c r="D1190" s="9" t="s">
        <v>72</v>
      </c>
      <c r="E1190" s="12">
        <v>0</v>
      </c>
      <c r="F1190" s="12">
        <v>0</v>
      </c>
      <c r="G1190" s="12">
        <v>0</v>
      </c>
      <c r="H1190" s="12">
        <v>66.599999999999994</v>
      </c>
      <c r="I1190" s="12">
        <v>0</v>
      </c>
      <c r="J1190" s="12">
        <v>66.599999999999994</v>
      </c>
      <c r="K1190" s="12">
        <v>66.599999999999994</v>
      </c>
      <c r="L1190" s="12">
        <v>10032</v>
      </c>
      <c r="M1190" s="12">
        <v>0</v>
      </c>
      <c r="N1190" s="12">
        <v>10032</v>
      </c>
      <c r="O1190" s="32">
        <v>150630.63063063062</v>
      </c>
      <c r="P1190" s="6" t="s">
        <v>88</v>
      </c>
    </row>
    <row r="1191" spans="1:16" ht="18.600000000000001">
      <c r="A1191" s="18" t="s">
        <v>87</v>
      </c>
      <c r="B1191" s="54"/>
      <c r="C1191" s="53" t="s">
        <v>73</v>
      </c>
      <c r="D1191" s="1" t="s">
        <v>21</v>
      </c>
      <c r="E1191" s="12"/>
      <c r="F1191" s="12"/>
      <c r="G1191" s="12">
        <v>0</v>
      </c>
      <c r="H1191" s="12"/>
      <c r="I1191" s="12"/>
      <c r="J1191" s="12">
        <v>0</v>
      </c>
      <c r="K1191" s="12">
        <v>0</v>
      </c>
      <c r="L1191" s="12"/>
      <c r="M1191" s="12"/>
      <c r="N1191" s="12">
        <v>0</v>
      </c>
      <c r="O1191" s="32"/>
      <c r="P1191" s="6" t="s">
        <v>88</v>
      </c>
    </row>
    <row r="1192" spans="1:16" ht="18.600000000000001">
      <c r="A1192" s="18" t="s">
        <v>87</v>
      </c>
      <c r="B1192" s="54"/>
      <c r="C1192" s="54"/>
      <c r="D1192" s="1" t="s">
        <v>74</v>
      </c>
      <c r="E1192" s="12"/>
      <c r="F1192" s="12"/>
      <c r="G1192" s="12">
        <v>0</v>
      </c>
      <c r="H1192" s="12">
        <v>2</v>
      </c>
      <c r="I1192" s="12"/>
      <c r="J1192" s="12">
        <v>2</v>
      </c>
      <c r="K1192" s="12">
        <v>2</v>
      </c>
      <c r="L1192" s="12">
        <v>400</v>
      </c>
      <c r="M1192" s="12"/>
      <c r="N1192" s="12">
        <v>400</v>
      </c>
      <c r="O1192" s="32">
        <v>200000</v>
      </c>
      <c r="P1192" s="6" t="s">
        <v>88</v>
      </c>
    </row>
    <row r="1193" spans="1:16" ht="18.600000000000001">
      <c r="A1193" s="18" t="s">
        <v>87</v>
      </c>
      <c r="B1193" s="54"/>
      <c r="C1193" s="54"/>
      <c r="D1193" s="1" t="s">
        <v>75</v>
      </c>
      <c r="E1193" s="12"/>
      <c r="F1193" s="12"/>
      <c r="G1193" s="12">
        <v>0</v>
      </c>
      <c r="H1193" s="12"/>
      <c r="I1193" s="12"/>
      <c r="J1193" s="12">
        <v>0</v>
      </c>
      <c r="K1193" s="12">
        <v>0</v>
      </c>
      <c r="L1193" s="12"/>
      <c r="M1193" s="12"/>
      <c r="N1193" s="12">
        <v>0</v>
      </c>
      <c r="O1193" s="32"/>
      <c r="P1193" s="6" t="s">
        <v>88</v>
      </c>
    </row>
    <row r="1194" spans="1:16" ht="18.600000000000001">
      <c r="A1194" s="18" t="s">
        <v>87</v>
      </c>
      <c r="B1194" s="54"/>
      <c r="C1194" s="55"/>
      <c r="D1194" s="9" t="s">
        <v>76</v>
      </c>
      <c r="E1194" s="12">
        <v>0</v>
      </c>
      <c r="F1194" s="12">
        <v>0</v>
      </c>
      <c r="G1194" s="12">
        <v>0</v>
      </c>
      <c r="H1194" s="12">
        <v>2</v>
      </c>
      <c r="I1194" s="12">
        <v>0</v>
      </c>
      <c r="J1194" s="12">
        <v>2</v>
      </c>
      <c r="K1194" s="12">
        <v>2</v>
      </c>
      <c r="L1194" s="12">
        <v>400</v>
      </c>
      <c r="M1194" s="12">
        <v>0</v>
      </c>
      <c r="N1194" s="12">
        <v>400</v>
      </c>
      <c r="O1194" s="32">
        <v>200000</v>
      </c>
      <c r="P1194" s="6" t="s">
        <v>88</v>
      </c>
    </row>
    <row r="1195" spans="1:16" ht="18.600000000000001">
      <c r="A1195" s="18" t="s">
        <v>87</v>
      </c>
      <c r="B1195" s="55"/>
      <c r="C1195" s="10" t="s">
        <v>77</v>
      </c>
      <c r="D1195" s="10"/>
      <c r="E1195" s="12">
        <v>0</v>
      </c>
      <c r="F1195" s="12">
        <v>0</v>
      </c>
      <c r="G1195" s="12">
        <v>0</v>
      </c>
      <c r="H1195" s="12">
        <v>68.599999999999994</v>
      </c>
      <c r="I1195" s="12">
        <v>0</v>
      </c>
      <c r="J1195" s="12">
        <v>68.599999999999994</v>
      </c>
      <c r="K1195" s="12">
        <v>68.599999999999994</v>
      </c>
      <c r="L1195" s="12">
        <v>10432</v>
      </c>
      <c r="M1195" s="12">
        <v>0</v>
      </c>
      <c r="N1195" s="12">
        <v>10432</v>
      </c>
      <c r="O1195" s="32">
        <v>152069.97084548106</v>
      </c>
      <c r="P1195" s="6" t="s">
        <v>88</v>
      </c>
    </row>
    <row r="1196" spans="1:16" ht="18.600000000000001">
      <c r="A1196" s="18" t="s">
        <v>87</v>
      </c>
      <c r="B1196" s="47" t="s">
        <v>78</v>
      </c>
      <c r="C1196" s="1" t="s">
        <v>79</v>
      </c>
      <c r="D1196" s="1"/>
      <c r="E1196" s="12">
        <v>20</v>
      </c>
      <c r="F1196" s="12"/>
      <c r="G1196" s="12">
        <v>20</v>
      </c>
      <c r="H1196" s="12">
        <v>140</v>
      </c>
      <c r="I1196" s="12"/>
      <c r="J1196" s="12">
        <v>140</v>
      </c>
      <c r="K1196" s="12">
        <v>160</v>
      </c>
      <c r="L1196" s="12">
        <v>1</v>
      </c>
      <c r="M1196" s="12"/>
      <c r="N1196" s="12">
        <v>1</v>
      </c>
      <c r="O1196" s="3">
        <v>7.1428571428571423</v>
      </c>
      <c r="P1196" s="6" t="s">
        <v>88</v>
      </c>
    </row>
    <row r="1197" spans="1:16" ht="18.600000000000001">
      <c r="A1197" s="18" t="s">
        <v>87</v>
      </c>
      <c r="B1197" s="48"/>
      <c r="C1197" s="1" t="s">
        <v>80</v>
      </c>
      <c r="D1197" s="1"/>
      <c r="E1197" s="12">
        <v>30</v>
      </c>
      <c r="F1197" s="12"/>
      <c r="G1197" s="12">
        <v>30</v>
      </c>
      <c r="H1197" s="12">
        <v>20</v>
      </c>
      <c r="I1197" s="12"/>
      <c r="J1197" s="12">
        <v>20</v>
      </c>
      <c r="K1197" s="12">
        <v>50</v>
      </c>
      <c r="L1197" s="12">
        <v>80</v>
      </c>
      <c r="M1197" s="12"/>
      <c r="N1197" s="12">
        <v>80</v>
      </c>
      <c r="O1197" s="32">
        <v>4000</v>
      </c>
      <c r="P1197" s="6" t="s">
        <v>88</v>
      </c>
    </row>
    <row r="1198" spans="1:16" ht="18.600000000000001">
      <c r="A1198" s="18" t="s">
        <v>87</v>
      </c>
      <c r="B1198" s="48"/>
      <c r="C1198" s="1" t="s">
        <v>81</v>
      </c>
      <c r="D1198" s="1"/>
      <c r="E1198" s="12">
        <v>35</v>
      </c>
      <c r="F1198" s="12"/>
      <c r="G1198" s="12">
        <v>35</v>
      </c>
      <c r="H1198" s="12">
        <v>30</v>
      </c>
      <c r="I1198" s="12"/>
      <c r="J1198" s="12">
        <v>30</v>
      </c>
      <c r="K1198" s="12">
        <v>65</v>
      </c>
      <c r="L1198" s="12">
        <v>380</v>
      </c>
      <c r="M1198" s="12"/>
      <c r="N1198" s="12">
        <v>380</v>
      </c>
      <c r="O1198" s="32">
        <v>12666.666666666666</v>
      </c>
      <c r="P1198" s="6" t="s">
        <v>88</v>
      </c>
    </row>
    <row r="1199" spans="1:16" ht="18.600000000000001">
      <c r="A1199" s="18" t="s">
        <v>87</v>
      </c>
      <c r="B1199" s="48"/>
      <c r="C1199" s="1" t="s">
        <v>82</v>
      </c>
      <c r="D1199" s="1"/>
      <c r="E1199" s="12"/>
      <c r="F1199" s="12"/>
      <c r="G1199" s="12">
        <v>0</v>
      </c>
      <c r="H1199" s="12">
        <v>18</v>
      </c>
      <c r="I1199" s="12"/>
      <c r="J1199" s="12">
        <v>18</v>
      </c>
      <c r="K1199" s="12">
        <v>18</v>
      </c>
      <c r="L1199" s="12">
        <v>95</v>
      </c>
      <c r="M1199" s="12"/>
      <c r="N1199" s="12">
        <v>95</v>
      </c>
      <c r="O1199" s="32">
        <v>5277.7777777777774</v>
      </c>
      <c r="P1199" s="6" t="s">
        <v>88</v>
      </c>
    </row>
    <row r="1200" spans="1:16" ht="18.600000000000001">
      <c r="A1200" s="18" t="s">
        <v>87</v>
      </c>
      <c r="B1200" s="48"/>
      <c r="C1200" s="1" t="s">
        <v>83</v>
      </c>
      <c r="D1200" s="1"/>
      <c r="E1200" s="12">
        <v>0</v>
      </c>
      <c r="F1200" s="12">
        <v>0</v>
      </c>
      <c r="G1200" s="12">
        <v>0</v>
      </c>
      <c r="H1200" s="12">
        <v>1.26</v>
      </c>
      <c r="I1200" s="12"/>
      <c r="J1200" s="12">
        <v>1.26</v>
      </c>
      <c r="K1200" s="12">
        <v>1.26</v>
      </c>
      <c r="L1200" s="12">
        <v>218</v>
      </c>
      <c r="M1200" s="12"/>
      <c r="N1200" s="12">
        <v>218</v>
      </c>
      <c r="O1200" s="32">
        <v>173015.87301587302</v>
      </c>
      <c r="P1200" s="6" t="s">
        <v>88</v>
      </c>
    </row>
    <row r="1201" spans="1:16" ht="18.600000000000001">
      <c r="A1201" s="18" t="s">
        <v>87</v>
      </c>
      <c r="B1201" s="49"/>
      <c r="C1201" s="27" t="s">
        <v>84</v>
      </c>
      <c r="D1201" s="28"/>
      <c r="E1201" s="12">
        <v>85</v>
      </c>
      <c r="F1201" s="12">
        <v>0</v>
      </c>
      <c r="G1201" s="12">
        <v>85</v>
      </c>
      <c r="H1201" s="12">
        <v>209.26</v>
      </c>
      <c r="I1201" s="12">
        <v>0</v>
      </c>
      <c r="J1201" s="12">
        <v>209.26</v>
      </c>
      <c r="K1201" s="12">
        <v>294.26</v>
      </c>
      <c r="L1201" s="12">
        <v>774</v>
      </c>
      <c r="M1201" s="12">
        <v>0</v>
      </c>
      <c r="N1201" s="12">
        <v>774</v>
      </c>
      <c r="O1201" s="32">
        <v>3698.7479690337382</v>
      </c>
      <c r="P1201" s="6" t="s">
        <v>88</v>
      </c>
    </row>
    <row r="1202" spans="1:16" ht="18.600000000000001">
      <c r="A1202" s="18" t="s">
        <v>87</v>
      </c>
      <c r="B1202" s="64" t="s">
        <v>85</v>
      </c>
      <c r="C1202" s="65"/>
      <c r="D1202" s="66"/>
      <c r="E1202" s="12">
        <v>250.39999999999998</v>
      </c>
      <c r="F1202" s="12">
        <v>0</v>
      </c>
      <c r="G1202" s="12">
        <v>250.39999999999998</v>
      </c>
      <c r="H1202" s="12">
        <v>2357.96</v>
      </c>
      <c r="I1202" s="12">
        <v>0</v>
      </c>
      <c r="J1202" s="12">
        <v>2357.96</v>
      </c>
      <c r="K1202" s="12">
        <v>2608.36</v>
      </c>
      <c r="L1202" s="12">
        <v>29487.03</v>
      </c>
      <c r="M1202" s="12">
        <v>0</v>
      </c>
      <c r="N1202" s="12">
        <v>29487.03</v>
      </c>
      <c r="O1202" s="32"/>
      <c r="P1202" s="6" t="s">
        <v>88</v>
      </c>
    </row>
    <row r="1203" spans="1:16" ht="18.600000000000001">
      <c r="A1203" s="18" t="s">
        <v>20</v>
      </c>
      <c r="B1203" s="57" t="s">
        <v>26</v>
      </c>
      <c r="C1203" s="58"/>
      <c r="D1203" s="59"/>
      <c r="E1203" s="63" t="s">
        <v>27</v>
      </c>
      <c r="F1203" s="63"/>
      <c r="G1203" s="63"/>
      <c r="H1203" s="63" t="s">
        <v>28</v>
      </c>
      <c r="I1203" s="63"/>
      <c r="J1203" s="63"/>
      <c r="K1203" s="63" t="s">
        <v>29</v>
      </c>
      <c r="L1203" s="63" t="s">
        <v>30</v>
      </c>
      <c r="M1203" s="63"/>
      <c r="N1203" s="63"/>
      <c r="O1203" s="63" t="s">
        <v>31</v>
      </c>
      <c r="P1203" s="63"/>
    </row>
    <row r="1204" spans="1:16" ht="18.600000000000001">
      <c r="A1204" s="18" t="s">
        <v>20</v>
      </c>
      <c r="B1204" s="60"/>
      <c r="C1204" s="61"/>
      <c r="D1204" s="62"/>
      <c r="E1204" s="32" t="s">
        <v>32</v>
      </c>
      <c r="F1204" s="32" t="s">
        <v>33</v>
      </c>
      <c r="G1204" s="32" t="s">
        <v>0</v>
      </c>
      <c r="H1204" s="32" t="s">
        <v>32</v>
      </c>
      <c r="I1204" s="32" t="s">
        <v>33</v>
      </c>
      <c r="J1204" s="32" t="s">
        <v>0</v>
      </c>
      <c r="K1204" s="63"/>
      <c r="L1204" s="32" t="s">
        <v>32</v>
      </c>
      <c r="M1204" s="32" t="s">
        <v>33</v>
      </c>
      <c r="N1204" s="32" t="s">
        <v>0</v>
      </c>
      <c r="O1204" s="32" t="s">
        <v>32</v>
      </c>
      <c r="P1204" s="32" t="s">
        <v>33</v>
      </c>
    </row>
    <row r="1205" spans="1:16" ht="18.600000000000001">
      <c r="A1205" s="18" t="s">
        <v>20</v>
      </c>
      <c r="B1205" s="46" t="s">
        <v>34</v>
      </c>
      <c r="C1205" s="30" t="s">
        <v>35</v>
      </c>
      <c r="D1205" s="31"/>
      <c r="E1205" s="12">
        <v>3</v>
      </c>
      <c r="F1205" s="12"/>
      <c r="G1205" s="12">
        <v>3</v>
      </c>
      <c r="H1205" s="12">
        <v>180</v>
      </c>
      <c r="I1205" s="12"/>
      <c r="J1205" s="12">
        <v>180</v>
      </c>
      <c r="K1205" s="12">
        <v>183</v>
      </c>
      <c r="L1205" s="12">
        <v>850</v>
      </c>
      <c r="M1205" s="12"/>
      <c r="N1205" s="12">
        <v>850</v>
      </c>
      <c r="O1205" s="32">
        <v>4722.2222222222226</v>
      </c>
      <c r="P1205" s="32" t="s">
        <v>88</v>
      </c>
    </row>
    <row r="1206" spans="1:16" ht="18.600000000000001">
      <c r="A1206" s="18" t="s">
        <v>20</v>
      </c>
      <c r="B1206" s="46"/>
      <c r="C1206" s="30" t="s">
        <v>36</v>
      </c>
      <c r="D1206" s="31"/>
      <c r="E1206" s="12">
        <v>0.3</v>
      </c>
      <c r="F1206" s="12"/>
      <c r="G1206" s="12">
        <v>0.3</v>
      </c>
      <c r="H1206" s="12">
        <v>94</v>
      </c>
      <c r="I1206" s="12"/>
      <c r="J1206" s="12">
        <v>94</v>
      </c>
      <c r="K1206" s="12">
        <v>94.3</v>
      </c>
      <c r="L1206" s="12">
        <v>250</v>
      </c>
      <c r="M1206" s="12"/>
      <c r="N1206" s="12">
        <v>250</v>
      </c>
      <c r="O1206" s="32">
        <v>2659.5744680851062</v>
      </c>
      <c r="P1206" s="32" t="s">
        <v>88</v>
      </c>
    </row>
    <row r="1207" spans="1:16" ht="18.600000000000001">
      <c r="A1207" s="18" t="s">
        <v>20</v>
      </c>
      <c r="B1207" s="46"/>
      <c r="C1207" s="30" t="s">
        <v>37</v>
      </c>
      <c r="D1207" s="31"/>
      <c r="E1207" s="12">
        <v>31</v>
      </c>
      <c r="F1207" s="12"/>
      <c r="G1207" s="12">
        <v>31</v>
      </c>
      <c r="H1207" s="12">
        <v>744</v>
      </c>
      <c r="I1207" s="12"/>
      <c r="J1207" s="12">
        <v>744</v>
      </c>
      <c r="K1207" s="12">
        <v>775</v>
      </c>
      <c r="L1207" s="12">
        <v>12548</v>
      </c>
      <c r="M1207" s="12"/>
      <c r="N1207" s="12">
        <v>12548</v>
      </c>
      <c r="O1207" s="32">
        <v>16865.591397849465</v>
      </c>
      <c r="P1207" s="32" t="s">
        <v>88</v>
      </c>
    </row>
    <row r="1208" spans="1:16" ht="18.600000000000001">
      <c r="A1208" s="18" t="s">
        <v>20</v>
      </c>
      <c r="B1208" s="46"/>
      <c r="C1208" s="30" t="s">
        <v>38</v>
      </c>
      <c r="D1208" s="31"/>
      <c r="E1208" s="12">
        <v>34.299999999999997</v>
      </c>
      <c r="F1208" s="12">
        <v>0</v>
      </c>
      <c r="G1208" s="12">
        <v>34.299999999999997</v>
      </c>
      <c r="H1208" s="12">
        <v>1018</v>
      </c>
      <c r="I1208" s="12">
        <v>0</v>
      </c>
      <c r="J1208" s="12">
        <v>1018</v>
      </c>
      <c r="K1208" s="12">
        <v>1052.3</v>
      </c>
      <c r="L1208" s="12">
        <v>13648</v>
      </c>
      <c r="M1208" s="12">
        <v>0</v>
      </c>
      <c r="N1208" s="12">
        <v>13648</v>
      </c>
      <c r="O1208" s="32">
        <v>13406.679764243614</v>
      </c>
      <c r="P1208" s="32" t="s">
        <v>88</v>
      </c>
    </row>
    <row r="1209" spans="1:16" ht="18.600000000000001">
      <c r="A1209" s="18" t="s">
        <v>20</v>
      </c>
      <c r="B1209" s="47" t="s">
        <v>39</v>
      </c>
      <c r="C1209" s="27" t="s">
        <v>40</v>
      </c>
      <c r="D1209" s="28"/>
      <c r="E1209" s="12">
        <v>0.2</v>
      </c>
      <c r="F1209" s="12"/>
      <c r="G1209" s="12">
        <v>0.2</v>
      </c>
      <c r="H1209" s="12">
        <v>14</v>
      </c>
      <c r="I1209" s="12"/>
      <c r="J1209" s="12">
        <v>14</v>
      </c>
      <c r="K1209" s="12">
        <v>14.2</v>
      </c>
      <c r="L1209" s="12">
        <v>29</v>
      </c>
      <c r="M1209" s="12"/>
      <c r="N1209" s="12">
        <v>29</v>
      </c>
      <c r="O1209" s="32">
        <v>2071.4285714285716</v>
      </c>
      <c r="P1209" s="32" t="s">
        <v>88</v>
      </c>
    </row>
    <row r="1210" spans="1:16" ht="18.600000000000001">
      <c r="A1210" s="18" t="s">
        <v>20</v>
      </c>
      <c r="B1210" s="48" t="s">
        <v>39</v>
      </c>
      <c r="C1210" s="30" t="s">
        <v>41</v>
      </c>
      <c r="D1210" s="31"/>
      <c r="E1210" s="12">
        <v>13</v>
      </c>
      <c r="F1210" s="12"/>
      <c r="G1210" s="12">
        <v>13</v>
      </c>
      <c r="H1210" s="12">
        <v>39</v>
      </c>
      <c r="I1210" s="12"/>
      <c r="J1210" s="12">
        <v>39</v>
      </c>
      <c r="K1210" s="12">
        <v>52</v>
      </c>
      <c r="L1210" s="12">
        <v>58</v>
      </c>
      <c r="M1210" s="12"/>
      <c r="N1210" s="12">
        <v>58</v>
      </c>
      <c r="O1210" s="32">
        <v>1487.1794871794873</v>
      </c>
      <c r="P1210" s="32" t="s">
        <v>88</v>
      </c>
    </row>
    <row r="1211" spans="1:16" ht="18.600000000000001">
      <c r="A1211" s="18" t="s">
        <v>20</v>
      </c>
      <c r="B1211" s="48"/>
      <c r="C1211" s="30" t="s">
        <v>42</v>
      </c>
      <c r="D1211" s="31"/>
      <c r="E1211" s="12">
        <v>1.5</v>
      </c>
      <c r="F1211" s="12"/>
      <c r="G1211" s="12">
        <v>1.5</v>
      </c>
      <c r="H1211" s="12">
        <v>53</v>
      </c>
      <c r="I1211" s="12"/>
      <c r="J1211" s="12">
        <v>53</v>
      </c>
      <c r="K1211" s="12">
        <v>54.5</v>
      </c>
      <c r="L1211" s="12">
        <v>220</v>
      </c>
      <c r="M1211" s="12"/>
      <c r="N1211" s="12">
        <v>220</v>
      </c>
      <c r="O1211" s="32">
        <v>4150.9433962264147</v>
      </c>
      <c r="P1211" s="32" t="s">
        <v>88</v>
      </c>
    </row>
    <row r="1212" spans="1:16" ht="18.600000000000001">
      <c r="A1212" s="18" t="s">
        <v>20</v>
      </c>
      <c r="B1212" s="48"/>
      <c r="C1212" s="30" t="s">
        <v>43</v>
      </c>
      <c r="D1212" s="31"/>
      <c r="E1212" s="12"/>
      <c r="F1212" s="12"/>
      <c r="G1212" s="12">
        <v>0</v>
      </c>
      <c r="H1212" s="12">
        <v>5</v>
      </c>
      <c r="I1212" s="12"/>
      <c r="J1212" s="12">
        <v>5</v>
      </c>
      <c r="K1212" s="12">
        <v>5</v>
      </c>
      <c r="L1212" s="12">
        <v>35</v>
      </c>
      <c r="M1212" s="12"/>
      <c r="N1212" s="12">
        <v>35</v>
      </c>
      <c r="O1212" s="32">
        <v>7000</v>
      </c>
      <c r="P1212" s="32" t="s">
        <v>88</v>
      </c>
    </row>
    <row r="1213" spans="1:16" ht="18.600000000000001">
      <c r="A1213" s="18" t="s">
        <v>20</v>
      </c>
      <c r="B1213" s="48"/>
      <c r="C1213" s="30" t="s">
        <v>44</v>
      </c>
      <c r="D1213" s="31"/>
      <c r="E1213" s="12">
        <v>9</v>
      </c>
      <c r="F1213" s="12"/>
      <c r="G1213" s="12">
        <v>9</v>
      </c>
      <c r="H1213" s="12">
        <v>265</v>
      </c>
      <c r="I1213" s="12"/>
      <c r="J1213" s="12">
        <v>265</v>
      </c>
      <c r="K1213" s="12">
        <v>274</v>
      </c>
      <c r="L1213" s="12">
        <v>180</v>
      </c>
      <c r="M1213" s="12"/>
      <c r="N1213" s="12">
        <v>180</v>
      </c>
      <c r="O1213" s="32">
        <v>679.24528301886789</v>
      </c>
      <c r="P1213" s="32" t="s">
        <v>88</v>
      </c>
    </row>
    <row r="1214" spans="1:16" ht="18.600000000000001">
      <c r="A1214" s="18" t="s">
        <v>20</v>
      </c>
      <c r="B1214" s="48"/>
      <c r="C1214" s="30" t="s">
        <v>45</v>
      </c>
      <c r="D1214" s="31"/>
      <c r="E1214" s="12"/>
      <c r="F1214" s="12"/>
      <c r="G1214" s="12">
        <v>0</v>
      </c>
      <c r="H1214" s="12"/>
      <c r="I1214" s="12"/>
      <c r="J1214" s="12">
        <v>0</v>
      </c>
      <c r="K1214" s="12">
        <v>0</v>
      </c>
      <c r="L1214" s="12"/>
      <c r="M1214" s="12"/>
      <c r="N1214" s="12">
        <v>0</v>
      </c>
      <c r="O1214" s="32"/>
      <c r="P1214" s="32" t="s">
        <v>88</v>
      </c>
    </row>
    <row r="1215" spans="1:16" ht="18.600000000000001">
      <c r="A1215" s="18" t="s">
        <v>20</v>
      </c>
      <c r="B1215" s="48"/>
      <c r="C1215" s="30" t="s">
        <v>46</v>
      </c>
      <c r="D1215" s="31"/>
      <c r="E1215" s="12">
        <v>10</v>
      </c>
      <c r="F1215" s="12"/>
      <c r="G1215" s="12">
        <v>10</v>
      </c>
      <c r="H1215" s="12">
        <v>196</v>
      </c>
      <c r="I1215" s="12"/>
      <c r="J1215" s="12">
        <v>196</v>
      </c>
      <c r="K1215" s="12">
        <v>206</v>
      </c>
      <c r="L1215" s="12">
        <v>350</v>
      </c>
      <c r="M1215" s="12"/>
      <c r="N1215" s="12">
        <v>350</v>
      </c>
      <c r="O1215" s="32">
        <v>1785.7142857142858</v>
      </c>
      <c r="P1215" s="32" t="s">
        <v>88</v>
      </c>
    </row>
    <row r="1216" spans="1:16" ht="18.600000000000001">
      <c r="A1216" s="18" t="s">
        <v>20</v>
      </c>
      <c r="B1216" s="48"/>
      <c r="C1216" s="30" t="s">
        <v>47</v>
      </c>
      <c r="D1216" s="31"/>
      <c r="E1216" s="12">
        <v>5</v>
      </c>
      <c r="F1216" s="12"/>
      <c r="G1216" s="12">
        <v>5</v>
      </c>
      <c r="H1216" s="12">
        <v>3</v>
      </c>
      <c r="I1216" s="12"/>
      <c r="J1216" s="12">
        <v>3</v>
      </c>
      <c r="K1216" s="12">
        <v>8</v>
      </c>
      <c r="L1216" s="12">
        <v>6</v>
      </c>
      <c r="M1216" s="12"/>
      <c r="N1216" s="12">
        <v>6</v>
      </c>
      <c r="O1216" s="32">
        <v>2000</v>
      </c>
      <c r="P1216" s="32" t="s">
        <v>88</v>
      </c>
    </row>
    <row r="1217" spans="1:16" ht="18.600000000000001">
      <c r="A1217" s="18" t="s">
        <v>20</v>
      </c>
      <c r="B1217" s="49"/>
      <c r="C1217" s="27" t="s">
        <v>48</v>
      </c>
      <c r="D1217" s="27"/>
      <c r="E1217" s="12">
        <v>38.700000000000003</v>
      </c>
      <c r="F1217" s="12">
        <v>0</v>
      </c>
      <c r="G1217" s="12">
        <v>38.700000000000003</v>
      </c>
      <c r="H1217" s="12">
        <v>575</v>
      </c>
      <c r="I1217" s="12">
        <v>0</v>
      </c>
      <c r="J1217" s="12">
        <v>575</v>
      </c>
      <c r="K1217" s="12">
        <v>613.70000000000005</v>
      </c>
      <c r="L1217" s="12">
        <v>878</v>
      </c>
      <c r="M1217" s="12">
        <v>0</v>
      </c>
      <c r="N1217" s="12">
        <v>878</v>
      </c>
      <c r="O1217" s="32">
        <v>1526.9565217391305</v>
      </c>
      <c r="P1217" s="32" t="s">
        <v>88</v>
      </c>
    </row>
    <row r="1218" spans="1:16" ht="18.600000000000001">
      <c r="A1218" s="18" t="s">
        <v>20</v>
      </c>
      <c r="B1218" s="50" t="s">
        <v>49</v>
      </c>
      <c r="C1218" s="27" t="s">
        <v>50</v>
      </c>
      <c r="D1218" s="28"/>
      <c r="E1218" s="12">
        <v>1</v>
      </c>
      <c r="F1218" s="12"/>
      <c r="G1218" s="12">
        <v>1</v>
      </c>
      <c r="H1218" s="12">
        <v>151</v>
      </c>
      <c r="I1218" s="12"/>
      <c r="J1218" s="12">
        <v>151</v>
      </c>
      <c r="K1218" s="12">
        <v>152</v>
      </c>
      <c r="L1218" s="12">
        <v>1548</v>
      </c>
      <c r="M1218" s="12"/>
      <c r="N1218" s="12">
        <v>1548</v>
      </c>
      <c r="O1218" s="32">
        <v>10251.655629139073</v>
      </c>
      <c r="P1218" s="32" t="s">
        <v>88</v>
      </c>
    </row>
    <row r="1219" spans="1:16" ht="18.600000000000001">
      <c r="A1219" s="18" t="s">
        <v>20</v>
      </c>
      <c r="B1219" s="51" t="s">
        <v>49</v>
      </c>
      <c r="C1219" s="27" t="s">
        <v>51</v>
      </c>
      <c r="D1219" s="28"/>
      <c r="E1219" s="12"/>
      <c r="F1219" s="12"/>
      <c r="G1219" s="12">
        <v>0</v>
      </c>
      <c r="H1219" s="12"/>
      <c r="I1219" s="12"/>
      <c r="J1219" s="12">
        <v>0</v>
      </c>
      <c r="K1219" s="12">
        <v>0</v>
      </c>
      <c r="L1219" s="12"/>
      <c r="M1219" s="12"/>
      <c r="N1219" s="12">
        <v>0</v>
      </c>
      <c r="O1219" s="32"/>
      <c r="P1219" s="32" t="s">
        <v>88</v>
      </c>
    </row>
    <row r="1220" spans="1:16" ht="18.600000000000001">
      <c r="A1220" s="18" t="s">
        <v>20</v>
      </c>
      <c r="B1220" s="52"/>
      <c r="C1220" s="8" t="s">
        <v>52</v>
      </c>
      <c r="D1220" s="28"/>
      <c r="E1220" s="12">
        <v>1</v>
      </c>
      <c r="F1220" s="12">
        <v>0</v>
      </c>
      <c r="G1220" s="12">
        <v>1</v>
      </c>
      <c r="H1220" s="12">
        <v>151</v>
      </c>
      <c r="I1220" s="12">
        <v>0</v>
      </c>
      <c r="J1220" s="12">
        <v>151</v>
      </c>
      <c r="K1220" s="12">
        <v>152</v>
      </c>
      <c r="L1220" s="12">
        <v>1548</v>
      </c>
      <c r="M1220" s="12">
        <v>0</v>
      </c>
      <c r="N1220" s="12">
        <v>1548</v>
      </c>
      <c r="O1220" s="32">
        <v>10251.655629139073</v>
      </c>
      <c r="P1220" s="32" t="s">
        <v>88</v>
      </c>
    </row>
    <row r="1221" spans="1:16" ht="18.600000000000001">
      <c r="A1221" s="18" t="s">
        <v>20</v>
      </c>
      <c r="B1221" s="47" t="s">
        <v>53</v>
      </c>
      <c r="C1221" s="27" t="s">
        <v>54</v>
      </c>
      <c r="D1221" s="28"/>
      <c r="E1221" s="12">
        <v>102</v>
      </c>
      <c r="F1221" s="12"/>
      <c r="G1221" s="12">
        <v>102</v>
      </c>
      <c r="H1221" s="12">
        <v>279</v>
      </c>
      <c r="I1221" s="12"/>
      <c r="J1221" s="12">
        <v>279</v>
      </c>
      <c r="K1221" s="12">
        <v>381</v>
      </c>
      <c r="L1221" s="12">
        <v>668</v>
      </c>
      <c r="M1221" s="12"/>
      <c r="N1221" s="12">
        <v>668</v>
      </c>
      <c r="O1221" s="32">
        <v>2394.2652329749103</v>
      </c>
      <c r="P1221" s="32" t="s">
        <v>88</v>
      </c>
    </row>
    <row r="1222" spans="1:16" ht="18.600000000000001">
      <c r="A1222" s="18" t="s">
        <v>20</v>
      </c>
      <c r="B1222" s="48"/>
      <c r="C1222" s="27" t="s">
        <v>55</v>
      </c>
      <c r="D1222" s="28"/>
      <c r="E1222" s="12">
        <v>11</v>
      </c>
      <c r="F1222" s="12"/>
      <c r="G1222" s="12">
        <v>11</v>
      </c>
      <c r="H1222" s="12">
        <v>194</v>
      </c>
      <c r="I1222" s="12"/>
      <c r="J1222" s="12">
        <v>194</v>
      </c>
      <c r="K1222" s="12">
        <v>205</v>
      </c>
      <c r="L1222" s="12">
        <v>64</v>
      </c>
      <c r="M1222" s="12"/>
      <c r="N1222" s="12">
        <v>64</v>
      </c>
      <c r="O1222" s="32">
        <v>329.89690721649487</v>
      </c>
      <c r="P1222" s="32" t="s">
        <v>88</v>
      </c>
    </row>
    <row r="1223" spans="1:16" ht="18.600000000000001">
      <c r="A1223" s="18" t="s">
        <v>20</v>
      </c>
      <c r="B1223" s="48"/>
      <c r="C1223" s="27" t="s">
        <v>56</v>
      </c>
      <c r="D1223" s="28"/>
      <c r="E1223" s="12">
        <v>12</v>
      </c>
      <c r="F1223" s="12"/>
      <c r="G1223" s="12">
        <v>12</v>
      </c>
      <c r="H1223" s="12">
        <v>195</v>
      </c>
      <c r="I1223" s="12"/>
      <c r="J1223" s="12">
        <v>195</v>
      </c>
      <c r="K1223" s="12">
        <v>207</v>
      </c>
      <c r="L1223" s="12">
        <v>890</v>
      </c>
      <c r="M1223" s="12"/>
      <c r="N1223" s="12">
        <v>890</v>
      </c>
      <c r="O1223" s="32">
        <v>4564.1025641025635</v>
      </c>
      <c r="P1223" s="32" t="s">
        <v>88</v>
      </c>
    </row>
    <row r="1224" spans="1:16" ht="18.600000000000001">
      <c r="A1224" s="18" t="s">
        <v>20</v>
      </c>
      <c r="B1224" s="48"/>
      <c r="C1224" s="27" t="s">
        <v>57</v>
      </c>
      <c r="D1224" s="28"/>
      <c r="E1224" s="12"/>
      <c r="F1224" s="12"/>
      <c r="G1224" s="12">
        <v>0</v>
      </c>
      <c r="H1224" s="12"/>
      <c r="I1224" s="12"/>
      <c r="J1224" s="12">
        <v>0</v>
      </c>
      <c r="K1224" s="12">
        <v>0</v>
      </c>
      <c r="L1224" s="12"/>
      <c r="M1224" s="12"/>
      <c r="N1224" s="12">
        <v>0</v>
      </c>
      <c r="O1224" s="32"/>
      <c r="P1224" s="32" t="s">
        <v>88</v>
      </c>
    </row>
    <row r="1225" spans="1:16" ht="18.600000000000001">
      <c r="A1225" s="18" t="s">
        <v>20</v>
      </c>
      <c r="B1225" s="49"/>
      <c r="C1225" s="27" t="s">
        <v>58</v>
      </c>
      <c r="D1225" s="28"/>
      <c r="E1225" s="12">
        <v>125</v>
      </c>
      <c r="F1225" s="12">
        <v>0</v>
      </c>
      <c r="G1225" s="12">
        <v>125</v>
      </c>
      <c r="H1225" s="12">
        <v>668</v>
      </c>
      <c r="I1225" s="12">
        <v>0</v>
      </c>
      <c r="J1225" s="12">
        <v>668</v>
      </c>
      <c r="K1225" s="12">
        <v>793</v>
      </c>
      <c r="L1225" s="12">
        <v>1622</v>
      </c>
      <c r="M1225" s="12">
        <v>0</v>
      </c>
      <c r="N1225" s="12">
        <v>1622</v>
      </c>
      <c r="O1225" s="32">
        <v>2428.1437125748503</v>
      </c>
      <c r="P1225" s="32" t="s">
        <v>88</v>
      </c>
    </row>
    <row r="1226" spans="1:16" ht="18.600000000000001">
      <c r="A1226" s="18" t="s">
        <v>20</v>
      </c>
      <c r="B1226" s="50" t="s">
        <v>89</v>
      </c>
      <c r="C1226" s="27" t="s">
        <v>59</v>
      </c>
      <c r="D1226" s="28"/>
      <c r="E1226" s="12"/>
      <c r="F1226" s="12"/>
      <c r="G1226" s="12">
        <v>0</v>
      </c>
      <c r="H1226" s="12"/>
      <c r="I1226" s="12"/>
      <c r="J1226" s="12">
        <v>0</v>
      </c>
      <c r="K1226" s="12">
        <v>0</v>
      </c>
      <c r="L1226" s="12"/>
      <c r="M1226" s="12"/>
      <c r="N1226" s="12">
        <v>0</v>
      </c>
      <c r="O1226" s="32"/>
      <c r="P1226" s="32" t="s">
        <v>88</v>
      </c>
    </row>
    <row r="1227" spans="1:16" ht="18.600000000000001">
      <c r="A1227" s="18" t="s">
        <v>20</v>
      </c>
      <c r="B1227" s="51"/>
      <c r="C1227" s="27" t="s">
        <v>60</v>
      </c>
      <c r="D1227" s="28"/>
      <c r="E1227" s="12">
        <v>0.6</v>
      </c>
      <c r="F1227" s="12"/>
      <c r="G1227" s="12">
        <v>0.6</v>
      </c>
      <c r="H1227" s="12"/>
      <c r="I1227" s="12"/>
      <c r="J1227" s="12">
        <v>0</v>
      </c>
      <c r="K1227" s="12">
        <v>0.6</v>
      </c>
      <c r="L1227" s="12"/>
      <c r="M1227" s="12"/>
      <c r="N1227" s="12">
        <v>0</v>
      </c>
      <c r="O1227" s="32"/>
      <c r="P1227" s="32" t="s">
        <v>88</v>
      </c>
    </row>
    <row r="1228" spans="1:16" ht="18.600000000000001">
      <c r="A1228" s="18" t="s">
        <v>20</v>
      </c>
      <c r="B1228" s="52"/>
      <c r="C1228" s="27" t="s">
        <v>61</v>
      </c>
      <c r="D1228" s="28"/>
      <c r="E1228" s="12">
        <v>0.6</v>
      </c>
      <c r="F1228" s="12">
        <v>0</v>
      </c>
      <c r="G1228" s="12">
        <v>0.6</v>
      </c>
      <c r="H1228" s="12">
        <v>0</v>
      </c>
      <c r="I1228" s="12">
        <v>0</v>
      </c>
      <c r="J1228" s="12">
        <v>0</v>
      </c>
      <c r="K1228" s="12">
        <v>0.6</v>
      </c>
      <c r="L1228" s="12">
        <v>0</v>
      </c>
      <c r="M1228" s="12">
        <v>0</v>
      </c>
      <c r="N1228" s="12">
        <v>0</v>
      </c>
      <c r="O1228" s="32"/>
      <c r="P1228" s="32" t="s">
        <v>88</v>
      </c>
    </row>
    <row r="1229" spans="1:16" ht="18.600000000000001">
      <c r="A1229" s="18" t="s">
        <v>20</v>
      </c>
      <c r="B1229" s="53" t="s">
        <v>62</v>
      </c>
      <c r="C1229" s="27" t="s">
        <v>63</v>
      </c>
      <c r="D1229" s="28"/>
      <c r="E1229" s="12"/>
      <c r="F1229" s="12"/>
      <c r="G1229" s="12">
        <v>0</v>
      </c>
      <c r="H1229" s="12"/>
      <c r="I1229" s="12"/>
      <c r="J1229" s="12">
        <v>0</v>
      </c>
      <c r="K1229" s="12">
        <v>0</v>
      </c>
      <c r="L1229" s="12"/>
      <c r="M1229" s="12"/>
      <c r="N1229" s="12">
        <v>0</v>
      </c>
      <c r="O1229" s="32"/>
      <c r="P1229" s="32" t="s">
        <v>88</v>
      </c>
    </row>
    <row r="1230" spans="1:16" ht="18.600000000000001">
      <c r="A1230" s="18" t="s">
        <v>20</v>
      </c>
      <c r="B1230" s="54"/>
      <c r="C1230" s="27" t="s">
        <v>64</v>
      </c>
      <c r="D1230" s="28"/>
      <c r="E1230" s="12">
        <v>45</v>
      </c>
      <c r="F1230" s="12"/>
      <c r="G1230" s="12">
        <v>45</v>
      </c>
      <c r="H1230" s="12">
        <v>1107</v>
      </c>
      <c r="I1230" s="12"/>
      <c r="J1230" s="12">
        <v>1107</v>
      </c>
      <c r="K1230" s="12">
        <v>1152</v>
      </c>
      <c r="L1230" s="12">
        <v>15520</v>
      </c>
      <c r="M1230" s="12"/>
      <c r="N1230" s="12">
        <v>15520</v>
      </c>
      <c r="O1230" s="32">
        <v>14019.873532068654</v>
      </c>
      <c r="P1230" s="32" t="s">
        <v>88</v>
      </c>
    </row>
    <row r="1231" spans="1:16" ht="18.600000000000001">
      <c r="A1231" s="18" t="s">
        <v>20</v>
      </c>
      <c r="B1231" s="54"/>
      <c r="C1231" s="27" t="s">
        <v>65</v>
      </c>
      <c r="D1231" s="28"/>
      <c r="E1231" s="12">
        <v>1</v>
      </c>
      <c r="F1231" s="12"/>
      <c r="G1231" s="12">
        <v>1</v>
      </c>
      <c r="H1231" s="12">
        <v>14</v>
      </c>
      <c r="I1231" s="12"/>
      <c r="J1231" s="12">
        <v>14</v>
      </c>
      <c r="K1231" s="12">
        <v>15</v>
      </c>
      <c r="L1231" s="12">
        <v>90</v>
      </c>
      <c r="M1231" s="12"/>
      <c r="N1231" s="12">
        <v>90</v>
      </c>
      <c r="O1231" s="32">
        <v>6428.5714285714284</v>
      </c>
      <c r="P1231" s="32" t="s">
        <v>88</v>
      </c>
    </row>
    <row r="1232" spans="1:16" ht="18.600000000000001">
      <c r="A1232" s="18" t="s">
        <v>20</v>
      </c>
      <c r="B1232" s="54"/>
      <c r="C1232" s="27" t="s">
        <v>66</v>
      </c>
      <c r="D1232" s="28"/>
      <c r="E1232" s="12">
        <v>1</v>
      </c>
      <c r="F1232" s="12"/>
      <c r="G1232" s="12">
        <v>1</v>
      </c>
      <c r="H1232" s="12">
        <v>9</v>
      </c>
      <c r="I1232" s="12"/>
      <c r="J1232" s="12">
        <v>9</v>
      </c>
      <c r="K1232" s="12">
        <v>10</v>
      </c>
      <c r="L1232" s="12">
        <v>120</v>
      </c>
      <c r="M1232" s="12"/>
      <c r="N1232" s="12">
        <v>120</v>
      </c>
      <c r="O1232" s="32">
        <v>13333.333333333334</v>
      </c>
      <c r="P1232" s="32" t="s">
        <v>88</v>
      </c>
    </row>
    <row r="1233" spans="1:16" ht="18.600000000000001">
      <c r="A1233" s="18" t="s">
        <v>20</v>
      </c>
      <c r="B1233" s="54"/>
      <c r="C1233" s="27" t="s">
        <v>67</v>
      </c>
      <c r="D1233" s="28"/>
      <c r="E1233" s="12"/>
      <c r="F1233" s="12"/>
      <c r="G1233" s="12">
        <v>0</v>
      </c>
      <c r="H1233" s="12">
        <v>20</v>
      </c>
      <c r="I1233" s="12"/>
      <c r="J1233" s="12">
        <v>20</v>
      </c>
      <c r="K1233" s="12">
        <v>20</v>
      </c>
      <c r="L1233" s="12">
        <v>11</v>
      </c>
      <c r="M1233" s="12"/>
      <c r="N1233" s="12">
        <v>11</v>
      </c>
      <c r="O1233" s="32">
        <v>550</v>
      </c>
      <c r="P1233" s="32" t="s">
        <v>88</v>
      </c>
    </row>
    <row r="1234" spans="1:16" ht="18.600000000000001">
      <c r="A1234" s="18" t="s">
        <v>20</v>
      </c>
      <c r="B1234" s="55"/>
      <c r="C1234" s="27" t="s">
        <v>68</v>
      </c>
      <c r="D1234" s="28"/>
      <c r="E1234" s="12">
        <v>47</v>
      </c>
      <c r="F1234" s="12">
        <v>0</v>
      </c>
      <c r="G1234" s="12">
        <v>47</v>
      </c>
      <c r="H1234" s="12">
        <v>1150</v>
      </c>
      <c r="I1234" s="12">
        <v>0</v>
      </c>
      <c r="J1234" s="12">
        <v>1150</v>
      </c>
      <c r="K1234" s="12">
        <v>1197</v>
      </c>
      <c r="L1234" s="12">
        <v>15741</v>
      </c>
      <c r="M1234" s="12">
        <v>0</v>
      </c>
      <c r="N1234" s="12">
        <v>15741</v>
      </c>
      <c r="O1234" s="32">
        <v>13687.826086956522</v>
      </c>
      <c r="P1234" s="32" t="s">
        <v>88</v>
      </c>
    </row>
    <row r="1235" spans="1:16" ht="18.600000000000001">
      <c r="A1235" s="18" t="s">
        <v>20</v>
      </c>
      <c r="B1235" s="54" t="s">
        <v>69</v>
      </c>
      <c r="C1235" s="53" t="s">
        <v>70</v>
      </c>
      <c r="D1235" s="1" t="s">
        <v>71</v>
      </c>
      <c r="E1235" s="12"/>
      <c r="F1235" s="12"/>
      <c r="G1235" s="12">
        <v>0</v>
      </c>
      <c r="H1235" s="12">
        <v>7.8</v>
      </c>
      <c r="I1235" s="12"/>
      <c r="J1235" s="12">
        <v>7.8</v>
      </c>
      <c r="K1235" s="12">
        <v>7.8</v>
      </c>
      <c r="L1235" s="12">
        <v>1560</v>
      </c>
      <c r="M1235" s="12"/>
      <c r="N1235" s="12">
        <v>1560</v>
      </c>
      <c r="O1235" s="32">
        <v>200000</v>
      </c>
      <c r="P1235" s="32" t="s">
        <v>88</v>
      </c>
    </row>
    <row r="1236" spans="1:16" ht="18.600000000000001">
      <c r="A1236" s="18" t="s">
        <v>20</v>
      </c>
      <c r="B1236" s="54"/>
      <c r="C1236" s="54"/>
      <c r="D1236" s="1" t="s">
        <v>22</v>
      </c>
      <c r="E1236" s="12"/>
      <c r="F1236" s="12"/>
      <c r="G1236" s="12">
        <v>0</v>
      </c>
      <c r="H1236" s="12"/>
      <c r="I1236" s="12"/>
      <c r="J1236" s="12">
        <v>0</v>
      </c>
      <c r="K1236" s="12">
        <v>0</v>
      </c>
      <c r="L1236" s="12"/>
      <c r="M1236" s="12"/>
      <c r="N1236" s="12">
        <v>0</v>
      </c>
      <c r="O1236" s="32"/>
      <c r="P1236" s="32" t="s">
        <v>88</v>
      </c>
    </row>
    <row r="1237" spans="1:16" ht="18.600000000000001">
      <c r="A1237" s="18" t="s">
        <v>20</v>
      </c>
      <c r="B1237" s="54"/>
      <c r="C1237" s="54"/>
      <c r="D1237" s="1" t="s">
        <v>23</v>
      </c>
      <c r="E1237" s="12"/>
      <c r="F1237" s="12"/>
      <c r="G1237" s="12">
        <v>0</v>
      </c>
      <c r="H1237" s="12"/>
      <c r="I1237" s="12"/>
      <c r="J1237" s="12">
        <v>0</v>
      </c>
      <c r="K1237" s="12">
        <v>0</v>
      </c>
      <c r="L1237" s="12"/>
      <c r="M1237" s="12"/>
      <c r="N1237" s="12">
        <v>0</v>
      </c>
      <c r="O1237" s="32"/>
      <c r="P1237" s="32" t="s">
        <v>88</v>
      </c>
    </row>
    <row r="1238" spans="1:16" ht="18.600000000000001">
      <c r="A1238" s="18" t="s">
        <v>20</v>
      </c>
      <c r="B1238" s="54"/>
      <c r="C1238" s="54"/>
      <c r="D1238" s="1" t="s">
        <v>24</v>
      </c>
      <c r="E1238" s="12"/>
      <c r="F1238" s="12"/>
      <c r="G1238" s="12">
        <v>0</v>
      </c>
      <c r="H1238" s="12"/>
      <c r="I1238" s="12"/>
      <c r="J1238" s="12">
        <v>0</v>
      </c>
      <c r="K1238" s="12">
        <v>0</v>
      </c>
      <c r="L1238" s="12"/>
      <c r="M1238" s="12"/>
      <c r="N1238" s="12">
        <v>0</v>
      </c>
      <c r="O1238" s="32"/>
      <c r="P1238" s="32" t="s">
        <v>88</v>
      </c>
    </row>
    <row r="1239" spans="1:16" ht="18.600000000000001">
      <c r="A1239" s="18" t="s">
        <v>20</v>
      </c>
      <c r="B1239" s="54"/>
      <c r="C1239" s="54"/>
      <c r="D1239" s="1" t="s">
        <v>25</v>
      </c>
      <c r="E1239" s="12"/>
      <c r="F1239" s="12"/>
      <c r="G1239" s="12">
        <v>0</v>
      </c>
      <c r="H1239" s="12"/>
      <c r="I1239" s="12"/>
      <c r="J1239" s="12">
        <v>0</v>
      </c>
      <c r="K1239" s="12">
        <v>0</v>
      </c>
      <c r="L1239" s="12"/>
      <c r="M1239" s="12"/>
      <c r="N1239" s="12">
        <v>0</v>
      </c>
      <c r="O1239" s="32"/>
      <c r="P1239" s="32" t="s">
        <v>88</v>
      </c>
    </row>
    <row r="1240" spans="1:16" ht="18.600000000000001">
      <c r="A1240" s="18" t="s">
        <v>20</v>
      </c>
      <c r="B1240" s="54"/>
      <c r="C1240" s="55"/>
      <c r="D1240" s="9" t="s">
        <v>72</v>
      </c>
      <c r="E1240" s="12">
        <v>0</v>
      </c>
      <c r="F1240" s="12">
        <v>0</v>
      </c>
      <c r="G1240" s="12">
        <v>0</v>
      </c>
      <c r="H1240" s="12">
        <v>7.8</v>
      </c>
      <c r="I1240" s="12">
        <v>0</v>
      </c>
      <c r="J1240" s="12">
        <v>7.8</v>
      </c>
      <c r="K1240" s="12">
        <v>7.8</v>
      </c>
      <c r="L1240" s="12">
        <v>1560</v>
      </c>
      <c r="M1240" s="12">
        <v>0</v>
      </c>
      <c r="N1240" s="12">
        <v>1560</v>
      </c>
      <c r="O1240" s="32">
        <v>200000</v>
      </c>
      <c r="P1240" s="32" t="s">
        <v>88</v>
      </c>
    </row>
    <row r="1241" spans="1:16" ht="18.600000000000001">
      <c r="A1241" s="18" t="s">
        <v>20</v>
      </c>
      <c r="B1241" s="54"/>
      <c r="C1241" s="53" t="s">
        <v>73</v>
      </c>
      <c r="D1241" s="1" t="s">
        <v>21</v>
      </c>
      <c r="E1241" s="12"/>
      <c r="F1241" s="12"/>
      <c r="G1241" s="12">
        <v>0</v>
      </c>
      <c r="H1241" s="12"/>
      <c r="I1241" s="12"/>
      <c r="J1241" s="12">
        <v>0</v>
      </c>
      <c r="K1241" s="12">
        <v>0</v>
      </c>
      <c r="L1241" s="12"/>
      <c r="M1241" s="12"/>
      <c r="N1241" s="12">
        <v>0</v>
      </c>
      <c r="O1241" s="32"/>
      <c r="P1241" s="32" t="s">
        <v>88</v>
      </c>
    </row>
    <row r="1242" spans="1:16" ht="18.600000000000001">
      <c r="A1242" s="18" t="s">
        <v>20</v>
      </c>
      <c r="B1242" s="54"/>
      <c r="C1242" s="54"/>
      <c r="D1242" s="1" t="s">
        <v>74</v>
      </c>
      <c r="E1242" s="12"/>
      <c r="F1242" s="12"/>
      <c r="G1242" s="12">
        <v>0</v>
      </c>
      <c r="H1242" s="12"/>
      <c r="I1242" s="12"/>
      <c r="J1242" s="12">
        <v>0</v>
      </c>
      <c r="K1242" s="12">
        <v>0</v>
      </c>
      <c r="L1242" s="12"/>
      <c r="M1242" s="12"/>
      <c r="N1242" s="12">
        <v>0</v>
      </c>
      <c r="O1242" s="32"/>
      <c r="P1242" s="32" t="s">
        <v>88</v>
      </c>
    </row>
    <row r="1243" spans="1:16" ht="18.600000000000001">
      <c r="A1243" s="18" t="s">
        <v>20</v>
      </c>
      <c r="B1243" s="54"/>
      <c r="C1243" s="54"/>
      <c r="D1243" s="1" t="s">
        <v>75</v>
      </c>
      <c r="E1243" s="12"/>
      <c r="F1243" s="12"/>
      <c r="G1243" s="12">
        <v>0</v>
      </c>
      <c r="H1243" s="12"/>
      <c r="I1243" s="12"/>
      <c r="J1243" s="12">
        <v>0</v>
      </c>
      <c r="K1243" s="12">
        <v>0</v>
      </c>
      <c r="L1243" s="12"/>
      <c r="M1243" s="12"/>
      <c r="N1243" s="12">
        <v>0</v>
      </c>
      <c r="O1243" s="32"/>
      <c r="P1243" s="32" t="s">
        <v>88</v>
      </c>
    </row>
    <row r="1244" spans="1:16" ht="18.600000000000001">
      <c r="A1244" s="18" t="s">
        <v>20</v>
      </c>
      <c r="B1244" s="54"/>
      <c r="C1244" s="55"/>
      <c r="D1244" s="9" t="s">
        <v>76</v>
      </c>
      <c r="E1244" s="12">
        <v>0</v>
      </c>
      <c r="F1244" s="12">
        <v>0</v>
      </c>
      <c r="G1244" s="12">
        <v>0</v>
      </c>
      <c r="H1244" s="12">
        <v>0</v>
      </c>
      <c r="I1244" s="12">
        <v>0</v>
      </c>
      <c r="J1244" s="12">
        <v>0</v>
      </c>
      <c r="K1244" s="12">
        <v>0</v>
      </c>
      <c r="L1244" s="12">
        <v>0</v>
      </c>
      <c r="M1244" s="12">
        <v>0</v>
      </c>
      <c r="N1244" s="12">
        <v>0</v>
      </c>
      <c r="O1244" s="32"/>
      <c r="P1244" s="32" t="s">
        <v>88</v>
      </c>
    </row>
    <row r="1245" spans="1:16" ht="18.600000000000001">
      <c r="A1245" s="18" t="s">
        <v>20</v>
      </c>
      <c r="B1245" s="55"/>
      <c r="C1245" s="10" t="s">
        <v>77</v>
      </c>
      <c r="D1245" s="10"/>
      <c r="E1245" s="12">
        <v>0</v>
      </c>
      <c r="F1245" s="12">
        <v>0</v>
      </c>
      <c r="G1245" s="12">
        <v>0</v>
      </c>
      <c r="H1245" s="12">
        <v>7.8</v>
      </c>
      <c r="I1245" s="12">
        <v>0</v>
      </c>
      <c r="J1245" s="12">
        <v>7.8</v>
      </c>
      <c r="K1245" s="12">
        <v>7.8</v>
      </c>
      <c r="L1245" s="12">
        <v>1560</v>
      </c>
      <c r="M1245" s="12">
        <v>0</v>
      </c>
      <c r="N1245" s="12">
        <v>1560</v>
      </c>
      <c r="O1245" s="32">
        <v>200000</v>
      </c>
      <c r="P1245" s="32" t="s">
        <v>88</v>
      </c>
    </row>
    <row r="1246" spans="1:16" ht="18.600000000000001">
      <c r="A1246" s="18" t="s">
        <v>20</v>
      </c>
      <c r="B1246" s="47" t="s">
        <v>78</v>
      </c>
      <c r="C1246" s="1" t="s">
        <v>79</v>
      </c>
      <c r="D1246" s="1"/>
      <c r="E1246" s="12">
        <v>32</v>
      </c>
      <c r="F1246" s="12"/>
      <c r="G1246" s="12">
        <v>32</v>
      </c>
      <c r="H1246" s="12">
        <v>300</v>
      </c>
      <c r="I1246" s="12"/>
      <c r="J1246" s="12">
        <v>300</v>
      </c>
      <c r="K1246" s="12">
        <v>332</v>
      </c>
      <c r="L1246" s="12">
        <v>2.4</v>
      </c>
      <c r="M1246" s="12"/>
      <c r="N1246" s="12">
        <v>2.4</v>
      </c>
      <c r="O1246" s="3">
        <v>8</v>
      </c>
      <c r="P1246" s="32" t="s">
        <v>88</v>
      </c>
    </row>
    <row r="1247" spans="1:16" ht="18.600000000000001">
      <c r="A1247" s="18" t="s">
        <v>20</v>
      </c>
      <c r="B1247" s="48"/>
      <c r="C1247" s="1" t="s">
        <v>80</v>
      </c>
      <c r="D1247" s="1"/>
      <c r="E1247" s="12">
        <v>40</v>
      </c>
      <c r="F1247" s="12"/>
      <c r="G1247" s="12">
        <v>40</v>
      </c>
      <c r="H1247" s="12">
        <v>55</v>
      </c>
      <c r="I1247" s="12"/>
      <c r="J1247" s="12">
        <v>55</v>
      </c>
      <c r="K1247" s="12">
        <v>95</v>
      </c>
      <c r="L1247" s="12">
        <v>220</v>
      </c>
      <c r="M1247" s="12"/>
      <c r="N1247" s="12">
        <v>220</v>
      </c>
      <c r="O1247" s="32">
        <v>4000</v>
      </c>
      <c r="P1247" s="32" t="s">
        <v>88</v>
      </c>
    </row>
    <row r="1248" spans="1:16" ht="18.600000000000001">
      <c r="A1248" s="18" t="s">
        <v>20</v>
      </c>
      <c r="B1248" s="48"/>
      <c r="C1248" s="1" t="s">
        <v>81</v>
      </c>
      <c r="D1248" s="1"/>
      <c r="E1248" s="12">
        <v>6</v>
      </c>
      <c r="F1248" s="12"/>
      <c r="G1248" s="12">
        <v>6</v>
      </c>
      <c r="H1248" s="12">
        <v>31</v>
      </c>
      <c r="I1248" s="12"/>
      <c r="J1248" s="12">
        <v>31</v>
      </c>
      <c r="K1248" s="12">
        <v>37</v>
      </c>
      <c r="L1248" s="12">
        <v>250</v>
      </c>
      <c r="M1248" s="12"/>
      <c r="N1248" s="12">
        <v>250</v>
      </c>
      <c r="O1248" s="32">
        <v>8064.5161290322576</v>
      </c>
      <c r="P1248" s="32" t="s">
        <v>88</v>
      </c>
    </row>
    <row r="1249" spans="1:16" ht="18.600000000000001">
      <c r="A1249" s="18" t="s">
        <v>20</v>
      </c>
      <c r="B1249" s="48"/>
      <c r="C1249" s="1" t="s">
        <v>82</v>
      </c>
      <c r="D1249" s="1"/>
      <c r="E1249" s="12"/>
      <c r="F1249" s="12"/>
      <c r="G1249" s="12">
        <v>0</v>
      </c>
      <c r="H1249" s="12">
        <v>25</v>
      </c>
      <c r="I1249" s="12"/>
      <c r="J1249" s="12">
        <v>25</v>
      </c>
      <c r="K1249" s="12">
        <v>25</v>
      </c>
      <c r="L1249" s="12">
        <v>579</v>
      </c>
      <c r="M1249" s="12"/>
      <c r="N1249" s="12">
        <v>579</v>
      </c>
      <c r="O1249" s="32">
        <v>23160</v>
      </c>
      <c r="P1249" s="32" t="s">
        <v>88</v>
      </c>
    </row>
    <row r="1250" spans="1:16" ht="18.600000000000001">
      <c r="A1250" s="18" t="s">
        <v>20</v>
      </c>
      <c r="B1250" s="48"/>
      <c r="C1250" s="1" t="s">
        <v>83</v>
      </c>
      <c r="D1250" s="1"/>
      <c r="E1250" s="12">
        <v>0</v>
      </c>
      <c r="F1250" s="12">
        <v>0</v>
      </c>
      <c r="G1250" s="12">
        <v>0</v>
      </c>
      <c r="H1250" s="12">
        <v>0</v>
      </c>
      <c r="I1250" s="12">
        <v>0</v>
      </c>
      <c r="J1250" s="12">
        <v>0</v>
      </c>
      <c r="K1250" s="12">
        <v>0</v>
      </c>
      <c r="L1250" s="12">
        <v>0</v>
      </c>
      <c r="M1250" s="12">
        <v>0</v>
      </c>
      <c r="N1250" s="12">
        <v>0</v>
      </c>
      <c r="O1250" s="32"/>
      <c r="P1250" s="32" t="s">
        <v>88</v>
      </c>
    </row>
    <row r="1251" spans="1:16" ht="18.600000000000001">
      <c r="A1251" s="18" t="s">
        <v>20</v>
      </c>
      <c r="B1251" s="49"/>
      <c r="C1251" s="27" t="s">
        <v>84</v>
      </c>
      <c r="D1251" s="28"/>
      <c r="E1251" s="12">
        <v>78</v>
      </c>
      <c r="F1251" s="12">
        <v>0</v>
      </c>
      <c r="G1251" s="12">
        <v>78</v>
      </c>
      <c r="H1251" s="12">
        <v>411</v>
      </c>
      <c r="I1251" s="12">
        <v>0</v>
      </c>
      <c r="J1251" s="12">
        <v>411</v>
      </c>
      <c r="K1251" s="12">
        <v>489</v>
      </c>
      <c r="L1251" s="12">
        <v>1051.4000000000001</v>
      </c>
      <c r="M1251" s="12">
        <v>0</v>
      </c>
      <c r="N1251" s="12">
        <v>1051.4000000000001</v>
      </c>
      <c r="O1251" s="32">
        <v>2558.150851581509</v>
      </c>
      <c r="P1251" s="32" t="s">
        <v>88</v>
      </c>
    </row>
    <row r="1252" spans="1:16" ht="18.600000000000001">
      <c r="A1252" s="18" t="s">
        <v>20</v>
      </c>
      <c r="B1252" s="64" t="s">
        <v>85</v>
      </c>
      <c r="C1252" s="65"/>
      <c r="D1252" s="66"/>
      <c r="E1252" s="12">
        <v>324.60000000000002</v>
      </c>
      <c r="F1252" s="12">
        <v>0</v>
      </c>
      <c r="G1252" s="12">
        <v>324.60000000000002</v>
      </c>
      <c r="H1252" s="12">
        <v>3980.8</v>
      </c>
      <c r="I1252" s="12">
        <v>0</v>
      </c>
      <c r="J1252" s="12">
        <v>3980.8</v>
      </c>
      <c r="K1252" s="12">
        <v>4305.3999999999996</v>
      </c>
      <c r="L1252" s="12">
        <v>36048.400000000001</v>
      </c>
      <c r="M1252" s="12">
        <v>0</v>
      </c>
      <c r="N1252" s="12">
        <v>36048.400000000001</v>
      </c>
      <c r="O1252" s="32"/>
      <c r="P1252" s="32" t="s">
        <v>88</v>
      </c>
    </row>
  </sheetData>
  <autoFilter ref="A4:Z1252"/>
  <mergeCells count="426">
    <mergeCell ref="B1229:B1234"/>
    <mergeCell ref="B1235:B1245"/>
    <mergeCell ref="C1235:C1240"/>
    <mergeCell ref="C1241:C1244"/>
    <mergeCell ref="B1246:B1251"/>
    <mergeCell ref="B1252:D1252"/>
    <mergeCell ref="O1203:P1203"/>
    <mergeCell ref="B1205:B1208"/>
    <mergeCell ref="B1209:B1217"/>
    <mergeCell ref="B1218:B1220"/>
    <mergeCell ref="B1221:B1225"/>
    <mergeCell ref="B1226:B1228"/>
    <mergeCell ref="B1202:D1202"/>
    <mergeCell ref="B1203:D1204"/>
    <mergeCell ref="E1203:G1203"/>
    <mergeCell ref="H1203:J1203"/>
    <mergeCell ref="K1203:K1204"/>
    <mergeCell ref="L1203:N1203"/>
    <mergeCell ref="B1176:B1178"/>
    <mergeCell ref="B1179:B1184"/>
    <mergeCell ref="B1185:B1195"/>
    <mergeCell ref="C1185:C1190"/>
    <mergeCell ref="C1191:C1194"/>
    <mergeCell ref="B1196:B1201"/>
    <mergeCell ref="L1153:N1153"/>
    <mergeCell ref="O1153:P1153"/>
    <mergeCell ref="B1155:B1158"/>
    <mergeCell ref="B1159:B1167"/>
    <mergeCell ref="B1168:B1170"/>
    <mergeCell ref="B1171:B1175"/>
    <mergeCell ref="B1146:B1151"/>
    <mergeCell ref="B1152:D1152"/>
    <mergeCell ref="B1153:D1154"/>
    <mergeCell ref="E1153:G1153"/>
    <mergeCell ref="H1153:J1153"/>
    <mergeCell ref="K1153:K1154"/>
    <mergeCell ref="B1118:B1120"/>
    <mergeCell ref="B1121:B1125"/>
    <mergeCell ref="B1126:B1128"/>
    <mergeCell ref="B1129:B1134"/>
    <mergeCell ref="B1135:B1145"/>
    <mergeCell ref="C1135:C1140"/>
    <mergeCell ref="C1141:C1144"/>
    <mergeCell ref="H1103:J1103"/>
    <mergeCell ref="K1103:K1104"/>
    <mergeCell ref="L1103:N1103"/>
    <mergeCell ref="O1103:P1103"/>
    <mergeCell ref="B1105:B1108"/>
    <mergeCell ref="B1109:B1117"/>
    <mergeCell ref="C1085:C1090"/>
    <mergeCell ref="C1091:C1094"/>
    <mergeCell ref="B1096:B1101"/>
    <mergeCell ref="B1102:D1102"/>
    <mergeCell ref="B1103:D1104"/>
    <mergeCell ref="E1103:G1103"/>
    <mergeCell ref="B1059:B1067"/>
    <mergeCell ref="B1068:B1070"/>
    <mergeCell ref="B1071:B1075"/>
    <mergeCell ref="B1076:B1078"/>
    <mergeCell ref="B1079:B1084"/>
    <mergeCell ref="B1085:B1095"/>
    <mergeCell ref="E1053:G1053"/>
    <mergeCell ref="H1053:J1053"/>
    <mergeCell ref="K1053:K1054"/>
    <mergeCell ref="L1053:N1053"/>
    <mergeCell ref="O1053:P1053"/>
    <mergeCell ref="B1055:B1058"/>
    <mergeCell ref="B1035:B1045"/>
    <mergeCell ref="C1035:C1040"/>
    <mergeCell ref="C1041:C1044"/>
    <mergeCell ref="B1046:B1051"/>
    <mergeCell ref="B1052:D1052"/>
    <mergeCell ref="B1053:D1054"/>
    <mergeCell ref="B1005:B1008"/>
    <mergeCell ref="B1009:B1017"/>
    <mergeCell ref="B1018:B1020"/>
    <mergeCell ref="B1021:B1025"/>
    <mergeCell ref="B1026:B1028"/>
    <mergeCell ref="B1029:B1034"/>
    <mergeCell ref="B1003:D1004"/>
    <mergeCell ref="E1003:G1003"/>
    <mergeCell ref="H1003:J1003"/>
    <mergeCell ref="K1003:K1004"/>
    <mergeCell ref="L1003:N1003"/>
    <mergeCell ref="O1003:P1003"/>
    <mergeCell ref="B979:B984"/>
    <mergeCell ref="B985:B995"/>
    <mergeCell ref="C985:C990"/>
    <mergeCell ref="C991:C994"/>
    <mergeCell ref="B996:B1001"/>
    <mergeCell ref="B1002:D1002"/>
    <mergeCell ref="O953:P953"/>
    <mergeCell ref="B955:B958"/>
    <mergeCell ref="B959:B967"/>
    <mergeCell ref="B968:B970"/>
    <mergeCell ref="B971:B975"/>
    <mergeCell ref="B976:B978"/>
    <mergeCell ref="B952:D952"/>
    <mergeCell ref="B953:D954"/>
    <mergeCell ref="E953:G953"/>
    <mergeCell ref="H953:J953"/>
    <mergeCell ref="K953:K954"/>
    <mergeCell ref="L953:N953"/>
    <mergeCell ref="B926:B928"/>
    <mergeCell ref="B929:B934"/>
    <mergeCell ref="B935:B945"/>
    <mergeCell ref="C935:C940"/>
    <mergeCell ref="C941:C944"/>
    <mergeCell ref="B946:B951"/>
    <mergeCell ref="L903:N903"/>
    <mergeCell ref="O903:P903"/>
    <mergeCell ref="B905:B908"/>
    <mergeCell ref="B909:B917"/>
    <mergeCell ref="B918:B920"/>
    <mergeCell ref="B921:B925"/>
    <mergeCell ref="B896:B901"/>
    <mergeCell ref="B902:D902"/>
    <mergeCell ref="B903:D904"/>
    <mergeCell ref="E903:G903"/>
    <mergeCell ref="H903:J903"/>
    <mergeCell ref="K903:K904"/>
    <mergeCell ref="B868:B870"/>
    <mergeCell ref="B871:B875"/>
    <mergeCell ref="B876:B878"/>
    <mergeCell ref="B879:B884"/>
    <mergeCell ref="B885:B895"/>
    <mergeCell ref="C885:C890"/>
    <mergeCell ref="C891:C894"/>
    <mergeCell ref="H853:J853"/>
    <mergeCell ref="K853:K854"/>
    <mergeCell ref="L853:N853"/>
    <mergeCell ref="O853:P853"/>
    <mergeCell ref="B855:B858"/>
    <mergeCell ref="B859:B867"/>
    <mergeCell ref="C835:C840"/>
    <mergeCell ref="C841:C844"/>
    <mergeCell ref="B846:B851"/>
    <mergeCell ref="B852:D852"/>
    <mergeCell ref="B853:D854"/>
    <mergeCell ref="E853:G853"/>
    <mergeCell ref="B809:B817"/>
    <mergeCell ref="B818:B820"/>
    <mergeCell ref="B821:B825"/>
    <mergeCell ref="B826:B828"/>
    <mergeCell ref="B829:B834"/>
    <mergeCell ref="B835:B845"/>
    <mergeCell ref="E803:G803"/>
    <mergeCell ref="H803:J803"/>
    <mergeCell ref="K803:K804"/>
    <mergeCell ref="L803:N803"/>
    <mergeCell ref="O803:P803"/>
    <mergeCell ref="B805:B808"/>
    <mergeCell ref="B785:B795"/>
    <mergeCell ref="C785:C790"/>
    <mergeCell ref="C791:C794"/>
    <mergeCell ref="B796:B801"/>
    <mergeCell ref="B802:D802"/>
    <mergeCell ref="B803:D804"/>
    <mergeCell ref="B755:B758"/>
    <mergeCell ref="B759:B767"/>
    <mergeCell ref="B768:B770"/>
    <mergeCell ref="B771:B775"/>
    <mergeCell ref="B776:B778"/>
    <mergeCell ref="B779:B784"/>
    <mergeCell ref="B753:D754"/>
    <mergeCell ref="E753:G753"/>
    <mergeCell ref="H753:J753"/>
    <mergeCell ref="K753:K754"/>
    <mergeCell ref="L753:N753"/>
    <mergeCell ref="O753:P753"/>
    <mergeCell ref="B729:B734"/>
    <mergeCell ref="B735:B745"/>
    <mergeCell ref="C735:C740"/>
    <mergeCell ref="C741:C744"/>
    <mergeCell ref="B746:B751"/>
    <mergeCell ref="B752:D752"/>
    <mergeCell ref="O703:P703"/>
    <mergeCell ref="B705:B708"/>
    <mergeCell ref="B709:B717"/>
    <mergeCell ref="B718:B720"/>
    <mergeCell ref="B721:B725"/>
    <mergeCell ref="B726:B728"/>
    <mergeCell ref="B702:D702"/>
    <mergeCell ref="B703:D704"/>
    <mergeCell ref="E703:G703"/>
    <mergeCell ref="H703:J703"/>
    <mergeCell ref="K703:K704"/>
    <mergeCell ref="L703:N703"/>
    <mergeCell ref="B676:B678"/>
    <mergeCell ref="B679:B684"/>
    <mergeCell ref="B685:B695"/>
    <mergeCell ref="C685:C690"/>
    <mergeCell ref="C691:C694"/>
    <mergeCell ref="B696:B701"/>
    <mergeCell ref="L653:N653"/>
    <mergeCell ref="O653:P653"/>
    <mergeCell ref="B655:B658"/>
    <mergeCell ref="B659:B667"/>
    <mergeCell ref="B668:B670"/>
    <mergeCell ref="B671:B675"/>
    <mergeCell ref="B646:B651"/>
    <mergeCell ref="B652:D652"/>
    <mergeCell ref="B653:D654"/>
    <mergeCell ref="E653:G653"/>
    <mergeCell ref="H653:J653"/>
    <mergeCell ref="K653:K654"/>
    <mergeCell ref="B618:B620"/>
    <mergeCell ref="B621:B625"/>
    <mergeCell ref="B626:B628"/>
    <mergeCell ref="B629:B634"/>
    <mergeCell ref="B635:B645"/>
    <mergeCell ref="C635:C640"/>
    <mergeCell ref="C641:C644"/>
    <mergeCell ref="H603:J603"/>
    <mergeCell ref="K603:K604"/>
    <mergeCell ref="L603:N603"/>
    <mergeCell ref="O603:P603"/>
    <mergeCell ref="B605:B608"/>
    <mergeCell ref="B609:B617"/>
    <mergeCell ref="C585:C590"/>
    <mergeCell ref="C591:C594"/>
    <mergeCell ref="B596:B601"/>
    <mergeCell ref="B602:D602"/>
    <mergeCell ref="B603:D604"/>
    <mergeCell ref="E603:G603"/>
    <mergeCell ref="B559:B567"/>
    <mergeCell ref="B568:B570"/>
    <mergeCell ref="B571:B575"/>
    <mergeCell ref="B576:B578"/>
    <mergeCell ref="B579:B584"/>
    <mergeCell ref="B585:B595"/>
    <mergeCell ref="E553:G553"/>
    <mergeCell ref="H553:J553"/>
    <mergeCell ref="K553:K554"/>
    <mergeCell ref="L553:N553"/>
    <mergeCell ref="O553:P553"/>
    <mergeCell ref="B555:B558"/>
    <mergeCell ref="B535:B545"/>
    <mergeCell ref="C535:C540"/>
    <mergeCell ref="C541:C544"/>
    <mergeCell ref="B546:B551"/>
    <mergeCell ref="B552:D552"/>
    <mergeCell ref="B553:D554"/>
    <mergeCell ref="B505:B508"/>
    <mergeCell ref="B509:B517"/>
    <mergeCell ref="B518:B520"/>
    <mergeCell ref="B521:B525"/>
    <mergeCell ref="B526:B528"/>
    <mergeCell ref="B529:B534"/>
    <mergeCell ref="B503:D504"/>
    <mergeCell ref="E503:G503"/>
    <mergeCell ref="H503:J503"/>
    <mergeCell ref="K503:K504"/>
    <mergeCell ref="L503:N503"/>
    <mergeCell ref="O503:P503"/>
    <mergeCell ref="B479:B484"/>
    <mergeCell ref="B485:B495"/>
    <mergeCell ref="C485:C490"/>
    <mergeCell ref="C491:C494"/>
    <mergeCell ref="B496:B501"/>
    <mergeCell ref="B502:D502"/>
    <mergeCell ref="O453:P453"/>
    <mergeCell ref="B455:B458"/>
    <mergeCell ref="B459:B467"/>
    <mergeCell ref="B468:B470"/>
    <mergeCell ref="B471:B475"/>
    <mergeCell ref="B476:B478"/>
    <mergeCell ref="B452:D452"/>
    <mergeCell ref="B453:D454"/>
    <mergeCell ref="E453:G453"/>
    <mergeCell ref="H453:J453"/>
    <mergeCell ref="K453:K454"/>
    <mergeCell ref="L453:N453"/>
    <mergeCell ref="B426:B428"/>
    <mergeCell ref="B429:B434"/>
    <mergeCell ref="B435:B445"/>
    <mergeCell ref="C435:C440"/>
    <mergeCell ref="C441:C444"/>
    <mergeCell ref="B446:B451"/>
    <mergeCell ref="L403:N403"/>
    <mergeCell ref="O403:P403"/>
    <mergeCell ref="B405:B408"/>
    <mergeCell ref="B409:B417"/>
    <mergeCell ref="B418:B420"/>
    <mergeCell ref="B421:B425"/>
    <mergeCell ref="B396:B401"/>
    <mergeCell ref="B402:D402"/>
    <mergeCell ref="B403:D404"/>
    <mergeCell ref="E403:G403"/>
    <mergeCell ref="H403:J403"/>
    <mergeCell ref="K403:K404"/>
    <mergeCell ref="B368:B370"/>
    <mergeCell ref="B371:B375"/>
    <mergeCell ref="B376:B378"/>
    <mergeCell ref="B379:B384"/>
    <mergeCell ref="B385:B395"/>
    <mergeCell ref="C385:C390"/>
    <mergeCell ref="C391:C394"/>
    <mergeCell ref="H353:J353"/>
    <mergeCell ref="K353:K354"/>
    <mergeCell ref="L353:N353"/>
    <mergeCell ref="O353:P353"/>
    <mergeCell ref="B355:B358"/>
    <mergeCell ref="B359:B367"/>
    <mergeCell ref="C335:C340"/>
    <mergeCell ref="C341:C344"/>
    <mergeCell ref="B346:B351"/>
    <mergeCell ref="B352:D352"/>
    <mergeCell ref="B353:D354"/>
    <mergeCell ref="E353:G353"/>
    <mergeCell ref="B309:B317"/>
    <mergeCell ref="B318:B320"/>
    <mergeCell ref="B321:B325"/>
    <mergeCell ref="B326:B328"/>
    <mergeCell ref="B329:B334"/>
    <mergeCell ref="B335:B345"/>
    <mergeCell ref="E303:G303"/>
    <mergeCell ref="H303:J303"/>
    <mergeCell ref="K303:K304"/>
    <mergeCell ref="L303:N303"/>
    <mergeCell ref="O303:P303"/>
    <mergeCell ref="B305:B308"/>
    <mergeCell ref="B285:B295"/>
    <mergeCell ref="C285:C290"/>
    <mergeCell ref="C291:C294"/>
    <mergeCell ref="B296:B301"/>
    <mergeCell ref="B302:D302"/>
    <mergeCell ref="B303:D304"/>
    <mergeCell ref="B255:B258"/>
    <mergeCell ref="B259:B267"/>
    <mergeCell ref="B268:B270"/>
    <mergeCell ref="B271:B275"/>
    <mergeCell ref="B276:B278"/>
    <mergeCell ref="B279:B284"/>
    <mergeCell ref="B253:D254"/>
    <mergeCell ref="E253:G253"/>
    <mergeCell ref="H253:J253"/>
    <mergeCell ref="K253:K254"/>
    <mergeCell ref="L253:N253"/>
    <mergeCell ref="O253:P253"/>
    <mergeCell ref="B229:B234"/>
    <mergeCell ref="B235:B245"/>
    <mergeCell ref="C235:C240"/>
    <mergeCell ref="C241:C244"/>
    <mergeCell ref="B246:B251"/>
    <mergeCell ref="B252:D252"/>
    <mergeCell ref="O203:P203"/>
    <mergeCell ref="B205:B208"/>
    <mergeCell ref="B209:B217"/>
    <mergeCell ref="B218:B220"/>
    <mergeCell ref="B221:B225"/>
    <mergeCell ref="B226:B228"/>
    <mergeCell ref="B202:D202"/>
    <mergeCell ref="B203:D204"/>
    <mergeCell ref="E203:G203"/>
    <mergeCell ref="H203:J203"/>
    <mergeCell ref="K203:K204"/>
    <mergeCell ref="L203:N203"/>
    <mergeCell ref="B176:B178"/>
    <mergeCell ref="B179:B184"/>
    <mergeCell ref="B185:B195"/>
    <mergeCell ref="C185:C190"/>
    <mergeCell ref="C191:C194"/>
    <mergeCell ref="B196:B201"/>
    <mergeCell ref="L153:N153"/>
    <mergeCell ref="O153:P153"/>
    <mergeCell ref="B155:B158"/>
    <mergeCell ref="B159:B167"/>
    <mergeCell ref="B168:B170"/>
    <mergeCell ref="B171:B175"/>
    <mergeCell ref="B146:B151"/>
    <mergeCell ref="B152:D152"/>
    <mergeCell ref="B153:D154"/>
    <mergeCell ref="E153:G153"/>
    <mergeCell ref="H153:J153"/>
    <mergeCell ref="K153:K154"/>
    <mergeCell ref="B118:B120"/>
    <mergeCell ref="B121:B125"/>
    <mergeCell ref="B126:B128"/>
    <mergeCell ref="B129:B134"/>
    <mergeCell ref="B135:B145"/>
    <mergeCell ref="C135:C140"/>
    <mergeCell ref="C141:C144"/>
    <mergeCell ref="H103:J103"/>
    <mergeCell ref="K103:K104"/>
    <mergeCell ref="L103:N103"/>
    <mergeCell ref="O103:P103"/>
    <mergeCell ref="B105:B108"/>
    <mergeCell ref="B109:B117"/>
    <mergeCell ref="C85:C90"/>
    <mergeCell ref="C91:C94"/>
    <mergeCell ref="B96:B101"/>
    <mergeCell ref="B102:D102"/>
    <mergeCell ref="B103:D104"/>
    <mergeCell ref="E103:G103"/>
    <mergeCell ref="B59:B67"/>
    <mergeCell ref="B68:B70"/>
    <mergeCell ref="B71:B75"/>
    <mergeCell ref="B76:B78"/>
    <mergeCell ref="B79:B84"/>
    <mergeCell ref="B85:B95"/>
    <mergeCell ref="E53:G53"/>
    <mergeCell ref="H53:J53"/>
    <mergeCell ref="K53:K54"/>
    <mergeCell ref="L53:N53"/>
    <mergeCell ref="O53:P53"/>
    <mergeCell ref="B55:B58"/>
    <mergeCell ref="B35:B45"/>
    <mergeCell ref="C35:C40"/>
    <mergeCell ref="C41:C44"/>
    <mergeCell ref="B46:B51"/>
    <mergeCell ref="B52:D52"/>
    <mergeCell ref="B53:D54"/>
    <mergeCell ref="B5:B8"/>
    <mergeCell ref="B9:B17"/>
    <mergeCell ref="B18:B20"/>
    <mergeCell ref="B21:B25"/>
    <mergeCell ref="B26:B28"/>
    <mergeCell ref="B29:B34"/>
    <mergeCell ref="B1:P1"/>
    <mergeCell ref="B2:D3"/>
    <mergeCell ref="E2:G2"/>
    <mergeCell ref="H2:J2"/>
    <mergeCell ref="K2:K3"/>
    <mergeCell ref="L2:N2"/>
    <mergeCell ref="O2:P2"/>
  </mergeCells>
  <printOptions horizontalCentered="1"/>
  <pageMargins left="0" right="0" top="0" bottom="0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rightToLeft="1" zoomScale="98" zoomScaleNormal="98" workbookViewId="0">
      <selection activeCell="D4" sqref="D4:O51"/>
    </sheetView>
  </sheetViews>
  <sheetFormatPr defaultRowHeight="14.4"/>
  <cols>
    <col min="1" max="1" width="9.109375" customWidth="1"/>
    <col min="2" max="2" width="20.21875" customWidth="1"/>
    <col min="3" max="3" width="15.77734375" customWidth="1"/>
    <col min="4" max="4" width="7.6640625" customWidth="1"/>
    <col min="5" max="5" width="7.109375" customWidth="1"/>
    <col min="6" max="6" width="9.21875" bestFit="1" customWidth="1"/>
    <col min="7" max="7" width="9.33203125" customWidth="1"/>
    <col min="8" max="8" width="7.21875" customWidth="1"/>
    <col min="9" max="9" width="8.88671875" customWidth="1"/>
    <col min="10" max="10" width="9.109375" customWidth="1"/>
    <col min="11" max="11" width="11" customWidth="1"/>
    <col min="12" max="12" width="6.6640625" customWidth="1"/>
    <col min="13" max="13" width="11.77734375" customWidth="1"/>
    <col min="14" max="14" width="9.33203125" bestFit="1" customWidth="1"/>
    <col min="15" max="15" width="6.21875" customWidth="1"/>
  </cols>
  <sheetData>
    <row r="1" spans="1:15" ht="18.600000000000001">
      <c r="A1" s="56" t="s">
        <v>101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8.600000000000001">
      <c r="A2" s="57" t="s">
        <v>26</v>
      </c>
      <c r="B2" s="58"/>
      <c r="C2" s="59"/>
      <c r="D2" s="63" t="s">
        <v>27</v>
      </c>
      <c r="E2" s="63"/>
      <c r="F2" s="63"/>
      <c r="G2" s="63" t="s">
        <v>28</v>
      </c>
      <c r="H2" s="63"/>
      <c r="I2" s="63"/>
      <c r="J2" s="63" t="s">
        <v>29</v>
      </c>
      <c r="K2" s="63" t="s">
        <v>30</v>
      </c>
      <c r="L2" s="63"/>
      <c r="M2" s="63"/>
      <c r="N2" s="63" t="s">
        <v>31</v>
      </c>
      <c r="O2" s="63"/>
    </row>
    <row r="3" spans="1:15" ht="18.600000000000001">
      <c r="A3" s="60"/>
      <c r="B3" s="61"/>
      <c r="C3" s="62"/>
      <c r="D3" s="17" t="s">
        <v>32</v>
      </c>
      <c r="E3" s="17" t="s">
        <v>33</v>
      </c>
      <c r="F3" s="17" t="s">
        <v>0</v>
      </c>
      <c r="G3" s="17" t="s">
        <v>32</v>
      </c>
      <c r="H3" s="17" t="s">
        <v>33</v>
      </c>
      <c r="I3" s="17" t="s">
        <v>0</v>
      </c>
      <c r="J3" s="63"/>
      <c r="K3" s="17" t="s">
        <v>32</v>
      </c>
      <c r="L3" s="17" t="s">
        <v>33</v>
      </c>
      <c r="M3" s="17" t="s">
        <v>0</v>
      </c>
      <c r="N3" s="17" t="s">
        <v>32</v>
      </c>
      <c r="O3" s="17" t="s">
        <v>33</v>
      </c>
    </row>
    <row r="4" spans="1:15" ht="19.5" customHeight="1">
      <c r="A4" s="46" t="s">
        <v>34</v>
      </c>
      <c r="B4" s="15" t="s">
        <v>35</v>
      </c>
      <c r="C4" s="16"/>
      <c r="D4" s="19" t="e">
        <f>#REF!+#REF!+#REF!+#REF!+#REF!+#REF!+#REF!+#REF!+#REF!+#REF!+#REF!+#REF!+#REF!+#REF!+#REF!+#REF!+#REF!+#REF!+#REF!+#REF!+#REF!+#REF!+#REF!+#REF!</f>
        <v>#REF!</v>
      </c>
      <c r="E4" s="26" t="e">
        <f>#REF!+#REF!+#REF!+#REF!+#REF!+#REF!+#REF!+#REF!+#REF!+#REF!+#REF!+#REF!+#REF!+#REF!+#REF!+#REF!+#REF!+#REF!+#REF!+#REF!+#REF!+#REF!+#REF!+#REF!</f>
        <v>#REF!</v>
      </c>
      <c r="F4" s="26" t="e">
        <f>#REF!+#REF!+#REF!+#REF!+#REF!+#REF!+#REF!+#REF!+#REF!+#REF!+#REF!+#REF!+#REF!+#REF!+#REF!+#REF!+#REF!+#REF!+#REF!+#REF!+#REF!+#REF!+#REF!+#REF!</f>
        <v>#REF!</v>
      </c>
      <c r="G4" s="26" t="e">
        <f>#REF!+#REF!+#REF!+#REF!+#REF!+#REF!+#REF!+#REF!+#REF!+#REF!+#REF!+#REF!+#REF!+#REF!+#REF!+#REF!+#REF!+#REF!+#REF!+#REF!+#REF!+#REF!+#REF!+#REF!</f>
        <v>#REF!</v>
      </c>
      <c r="H4" s="26" t="e">
        <f>#REF!+#REF!+#REF!+#REF!+#REF!+#REF!+#REF!+#REF!+#REF!+#REF!+#REF!+#REF!+#REF!+#REF!+#REF!+#REF!+#REF!+#REF!+#REF!+#REF!+#REF!+#REF!+#REF!+#REF!</f>
        <v>#REF!</v>
      </c>
      <c r="I4" s="26" t="e">
        <f>#REF!+#REF!+#REF!+#REF!+#REF!+#REF!+#REF!+#REF!+#REF!+#REF!+#REF!+#REF!+#REF!+#REF!+#REF!+#REF!+#REF!+#REF!+#REF!+#REF!+#REF!+#REF!+#REF!+#REF!</f>
        <v>#REF!</v>
      </c>
      <c r="J4" s="26" t="e">
        <f>#REF!+#REF!+#REF!+#REF!+#REF!+#REF!+#REF!+#REF!+#REF!+#REF!+#REF!+#REF!+#REF!+#REF!+#REF!+#REF!+#REF!+#REF!+#REF!+#REF!+#REF!+#REF!+#REF!+#REF!</f>
        <v>#REF!</v>
      </c>
      <c r="K4" s="26" t="e">
        <f>#REF!+#REF!+#REF!+#REF!+#REF!+#REF!+#REF!+#REF!+#REF!+#REF!+#REF!+#REF!+#REF!+#REF!+#REF!+#REF!+#REF!+#REF!+#REF!+#REF!+#REF!+#REF!+#REF!+#REF!</f>
        <v>#REF!</v>
      </c>
      <c r="L4" s="26" t="e">
        <f>#REF!+#REF!+#REF!+#REF!+#REF!+#REF!+#REF!+#REF!+#REF!+#REF!+#REF!+#REF!+#REF!+#REF!+#REF!+#REF!+#REF!+#REF!+#REF!+#REF!+#REF!+#REF!+#REF!+#REF!</f>
        <v>#REF!</v>
      </c>
      <c r="M4" s="25" t="e">
        <f>L4+K4</f>
        <v>#REF!</v>
      </c>
      <c r="N4" s="19" t="e">
        <f>K4*1000/G4</f>
        <v>#REF!</v>
      </c>
      <c r="O4" s="19" t="s">
        <v>88</v>
      </c>
    </row>
    <row r="5" spans="1:15" ht="18.600000000000001">
      <c r="A5" s="46"/>
      <c r="B5" s="15" t="s">
        <v>36</v>
      </c>
      <c r="C5" s="16"/>
      <c r="D5" s="26" t="e">
        <f>#REF!+#REF!+#REF!+#REF!+#REF!+#REF!+#REF!+#REF!+#REF!+#REF!+#REF!+#REF!+#REF!+#REF!+#REF!+#REF!+#REF!+#REF!+#REF!+#REF!+#REF!+#REF!+#REF!+#REF!</f>
        <v>#REF!</v>
      </c>
      <c r="E5" s="26" t="e">
        <f>#REF!+#REF!+#REF!+#REF!+#REF!+#REF!+#REF!+#REF!+#REF!+#REF!+#REF!+#REF!+#REF!+#REF!+#REF!+#REF!+#REF!+#REF!+#REF!+#REF!+#REF!+#REF!+#REF!+#REF!</f>
        <v>#REF!</v>
      </c>
      <c r="F5" s="26" t="e">
        <f>#REF!+#REF!+#REF!+#REF!+#REF!+#REF!+#REF!+#REF!+#REF!+#REF!+#REF!+#REF!+#REF!+#REF!+#REF!+#REF!+#REF!+#REF!+#REF!+#REF!+#REF!+#REF!+#REF!+#REF!</f>
        <v>#REF!</v>
      </c>
      <c r="G5" s="26" t="e">
        <f>#REF!+#REF!+#REF!+#REF!+#REF!+#REF!+#REF!+#REF!+#REF!+#REF!+#REF!+#REF!+#REF!+#REF!+#REF!+#REF!+#REF!+#REF!+#REF!+#REF!+#REF!+#REF!+#REF!+#REF!</f>
        <v>#REF!</v>
      </c>
      <c r="H5" s="26" t="e">
        <f>#REF!+#REF!+#REF!+#REF!+#REF!+#REF!+#REF!+#REF!+#REF!+#REF!+#REF!+#REF!+#REF!+#REF!+#REF!+#REF!+#REF!+#REF!+#REF!+#REF!+#REF!+#REF!+#REF!+#REF!</f>
        <v>#REF!</v>
      </c>
      <c r="I5" s="26" t="e">
        <f>#REF!+#REF!+#REF!+#REF!+#REF!+#REF!+#REF!+#REF!+#REF!+#REF!+#REF!+#REF!+#REF!+#REF!+#REF!+#REF!+#REF!+#REF!+#REF!+#REF!+#REF!+#REF!+#REF!+#REF!</f>
        <v>#REF!</v>
      </c>
      <c r="J5" s="26" t="e">
        <f>#REF!+#REF!+#REF!+#REF!+#REF!+#REF!+#REF!+#REF!+#REF!+#REF!+#REF!+#REF!+#REF!+#REF!+#REF!+#REF!+#REF!+#REF!+#REF!+#REF!+#REF!+#REF!+#REF!+#REF!</f>
        <v>#REF!</v>
      </c>
      <c r="K5" s="26" t="e">
        <f>#REF!+#REF!+#REF!+#REF!+#REF!+#REF!+#REF!+#REF!+#REF!+#REF!+#REF!+#REF!+#REF!+#REF!+#REF!+#REF!+#REF!+#REF!+#REF!+#REF!+#REF!+#REF!+#REF!+#REF!</f>
        <v>#REF!</v>
      </c>
      <c r="L5" s="26" t="e">
        <f>#REF!+#REF!+#REF!+#REF!+#REF!+#REF!+#REF!+#REF!+#REF!+#REF!+#REF!+#REF!+#REF!+#REF!+#REF!+#REF!+#REF!+#REF!+#REF!+#REF!+#REF!+#REF!+#REF!+#REF!</f>
        <v>#REF!</v>
      </c>
      <c r="M5" s="25" t="e">
        <f t="shared" ref="M5:M51" si="0">L5+K5</f>
        <v>#REF!</v>
      </c>
      <c r="N5" s="34" t="e">
        <f t="shared" ref="N5:O51" si="1">K5*1000/G5</f>
        <v>#REF!</v>
      </c>
      <c r="O5" s="19" t="s">
        <v>88</v>
      </c>
    </row>
    <row r="6" spans="1:15" ht="18.600000000000001">
      <c r="A6" s="46"/>
      <c r="B6" s="15" t="s">
        <v>37</v>
      </c>
      <c r="C6" s="16"/>
      <c r="D6" s="26" t="e">
        <f>#REF!+#REF!+#REF!+#REF!+#REF!+#REF!+#REF!+#REF!+#REF!+#REF!+#REF!+#REF!+#REF!+#REF!+#REF!+#REF!+#REF!+#REF!+#REF!+#REF!+#REF!+#REF!+#REF!+#REF!</f>
        <v>#REF!</v>
      </c>
      <c r="E6" s="26" t="e">
        <f>#REF!+#REF!+#REF!+#REF!+#REF!+#REF!+#REF!+#REF!+#REF!+#REF!+#REF!+#REF!+#REF!+#REF!+#REF!+#REF!+#REF!+#REF!+#REF!+#REF!+#REF!+#REF!+#REF!+#REF!</f>
        <v>#REF!</v>
      </c>
      <c r="F6" s="26" t="e">
        <f>#REF!+#REF!+#REF!+#REF!+#REF!+#REF!+#REF!+#REF!+#REF!+#REF!+#REF!+#REF!+#REF!+#REF!+#REF!+#REF!+#REF!+#REF!+#REF!+#REF!+#REF!+#REF!+#REF!+#REF!</f>
        <v>#REF!</v>
      </c>
      <c r="G6" s="26" t="e">
        <f>#REF!+#REF!+#REF!+#REF!+#REF!+#REF!+#REF!+#REF!+#REF!+#REF!+#REF!+#REF!+#REF!+#REF!+#REF!+#REF!+#REF!+#REF!+#REF!+#REF!+#REF!+#REF!+#REF!+#REF!</f>
        <v>#REF!</v>
      </c>
      <c r="H6" s="26" t="e">
        <f>#REF!+#REF!+#REF!+#REF!+#REF!+#REF!+#REF!+#REF!+#REF!+#REF!+#REF!+#REF!+#REF!+#REF!+#REF!+#REF!+#REF!+#REF!+#REF!+#REF!+#REF!+#REF!+#REF!+#REF!</f>
        <v>#REF!</v>
      </c>
      <c r="I6" s="26" t="e">
        <f>#REF!+#REF!+#REF!+#REF!+#REF!+#REF!+#REF!+#REF!+#REF!+#REF!+#REF!+#REF!+#REF!+#REF!+#REF!+#REF!+#REF!+#REF!+#REF!+#REF!+#REF!+#REF!+#REF!+#REF!</f>
        <v>#REF!</v>
      </c>
      <c r="J6" s="26" t="e">
        <f>#REF!+#REF!+#REF!+#REF!+#REF!+#REF!+#REF!+#REF!+#REF!+#REF!+#REF!+#REF!+#REF!+#REF!+#REF!+#REF!+#REF!+#REF!+#REF!+#REF!+#REF!+#REF!+#REF!+#REF!</f>
        <v>#REF!</v>
      </c>
      <c r="K6" s="26" t="e">
        <f>#REF!+#REF!+#REF!+#REF!+#REF!+#REF!+#REF!+#REF!+#REF!+#REF!+#REF!+#REF!+#REF!+#REF!+#REF!+#REF!+#REF!+#REF!+#REF!+#REF!+#REF!+#REF!+#REF!+#REF!</f>
        <v>#REF!</v>
      </c>
      <c r="L6" s="26" t="e">
        <f>#REF!+#REF!+#REF!+#REF!+#REF!+#REF!+#REF!+#REF!+#REF!+#REF!+#REF!+#REF!+#REF!+#REF!+#REF!+#REF!+#REF!+#REF!+#REF!+#REF!+#REF!+#REF!+#REF!+#REF!</f>
        <v>#REF!</v>
      </c>
      <c r="M6" s="25" t="e">
        <f t="shared" si="0"/>
        <v>#REF!</v>
      </c>
      <c r="N6" s="34" t="e">
        <f t="shared" si="1"/>
        <v>#REF!</v>
      </c>
      <c r="O6" s="19" t="s">
        <v>88</v>
      </c>
    </row>
    <row r="7" spans="1:15" ht="18.600000000000001">
      <c r="A7" s="46"/>
      <c r="B7" s="15" t="s">
        <v>38</v>
      </c>
      <c r="C7" s="16"/>
      <c r="D7" s="26" t="e">
        <f>#REF!+#REF!+#REF!+#REF!+#REF!+#REF!+#REF!+#REF!+#REF!+#REF!+#REF!+#REF!+#REF!+#REF!+#REF!+#REF!+#REF!+#REF!+#REF!+#REF!+#REF!+#REF!+#REF!+#REF!</f>
        <v>#REF!</v>
      </c>
      <c r="E7" s="26" t="e">
        <f>#REF!+#REF!+#REF!+#REF!+#REF!+#REF!+#REF!+#REF!+#REF!+#REF!+#REF!+#REF!+#REF!+#REF!+#REF!+#REF!+#REF!+#REF!+#REF!+#REF!+#REF!+#REF!+#REF!+#REF!</f>
        <v>#REF!</v>
      </c>
      <c r="F7" s="26" t="e">
        <f>#REF!+#REF!+#REF!+#REF!+#REF!+#REF!+#REF!+#REF!+#REF!+#REF!+#REF!+#REF!+#REF!+#REF!+#REF!+#REF!+#REF!+#REF!+#REF!+#REF!+#REF!+#REF!+#REF!+#REF!</f>
        <v>#REF!</v>
      </c>
      <c r="G7" s="26" t="e">
        <f>#REF!+#REF!+#REF!+#REF!+#REF!+#REF!+#REF!+#REF!+#REF!+#REF!+#REF!+#REF!+#REF!+#REF!+#REF!+#REF!+#REF!+#REF!+#REF!+#REF!+#REF!+#REF!+#REF!+#REF!</f>
        <v>#REF!</v>
      </c>
      <c r="H7" s="26" t="e">
        <f>#REF!+#REF!+#REF!+#REF!+#REF!+#REF!+#REF!+#REF!+#REF!+#REF!+#REF!+#REF!+#REF!+#REF!+#REF!+#REF!+#REF!+#REF!+#REF!+#REF!+#REF!+#REF!+#REF!+#REF!</f>
        <v>#REF!</v>
      </c>
      <c r="I7" s="26" t="e">
        <f>#REF!+#REF!+#REF!+#REF!+#REF!+#REF!+#REF!+#REF!+#REF!+#REF!+#REF!+#REF!+#REF!+#REF!+#REF!+#REF!+#REF!+#REF!+#REF!+#REF!+#REF!+#REF!+#REF!+#REF!</f>
        <v>#REF!</v>
      </c>
      <c r="J7" s="26" t="e">
        <f>#REF!+#REF!+#REF!+#REF!+#REF!+#REF!+#REF!+#REF!+#REF!+#REF!+#REF!+#REF!+#REF!+#REF!+#REF!+#REF!+#REF!+#REF!+#REF!+#REF!+#REF!+#REF!+#REF!+#REF!</f>
        <v>#REF!</v>
      </c>
      <c r="K7" s="26" t="e">
        <f>#REF!+#REF!+#REF!+#REF!+#REF!+#REF!+#REF!+#REF!+#REF!+#REF!+#REF!+#REF!+#REF!+#REF!+#REF!+#REF!+#REF!+#REF!+#REF!+#REF!+#REF!+#REF!+#REF!+#REF!</f>
        <v>#REF!</v>
      </c>
      <c r="L7" s="26" t="e">
        <f>#REF!+#REF!+#REF!+#REF!+#REF!+#REF!+#REF!+#REF!+#REF!+#REF!+#REF!+#REF!+#REF!+#REF!+#REF!+#REF!+#REF!+#REF!+#REF!+#REF!+#REF!+#REF!+#REF!+#REF!</f>
        <v>#REF!</v>
      </c>
      <c r="M7" s="25" t="e">
        <f t="shared" si="0"/>
        <v>#REF!</v>
      </c>
      <c r="N7" s="34" t="e">
        <f t="shared" si="1"/>
        <v>#REF!</v>
      </c>
      <c r="O7" s="19" t="s">
        <v>88</v>
      </c>
    </row>
    <row r="8" spans="1:15" ht="19.5" customHeight="1">
      <c r="A8" s="47" t="s">
        <v>39</v>
      </c>
      <c r="B8" s="13" t="s">
        <v>40</v>
      </c>
      <c r="C8" s="14"/>
      <c r="D8" s="26" t="e">
        <f>#REF!+#REF!+#REF!+#REF!+#REF!+#REF!+#REF!+#REF!+#REF!+#REF!+#REF!+#REF!+#REF!+#REF!+#REF!+#REF!+#REF!+#REF!+#REF!+#REF!+#REF!+#REF!+#REF!+#REF!</f>
        <v>#REF!</v>
      </c>
      <c r="E8" s="26" t="e">
        <f>#REF!+#REF!+#REF!+#REF!+#REF!+#REF!+#REF!+#REF!+#REF!+#REF!+#REF!+#REF!+#REF!+#REF!+#REF!+#REF!+#REF!+#REF!+#REF!+#REF!+#REF!+#REF!+#REF!+#REF!</f>
        <v>#REF!</v>
      </c>
      <c r="F8" s="26" t="e">
        <f>#REF!+#REF!+#REF!+#REF!+#REF!+#REF!+#REF!+#REF!+#REF!+#REF!+#REF!+#REF!+#REF!+#REF!+#REF!+#REF!+#REF!+#REF!+#REF!+#REF!+#REF!+#REF!+#REF!+#REF!</f>
        <v>#REF!</v>
      </c>
      <c r="G8" s="26" t="e">
        <f>#REF!+#REF!+#REF!+#REF!+#REF!+#REF!+#REF!+#REF!+#REF!+#REF!+#REF!+#REF!+#REF!+#REF!+#REF!+#REF!+#REF!+#REF!+#REF!+#REF!+#REF!+#REF!+#REF!+#REF!</f>
        <v>#REF!</v>
      </c>
      <c r="H8" s="26" t="e">
        <f>#REF!+#REF!+#REF!+#REF!+#REF!+#REF!+#REF!+#REF!+#REF!+#REF!+#REF!+#REF!+#REF!+#REF!+#REF!+#REF!+#REF!+#REF!+#REF!+#REF!+#REF!+#REF!+#REF!+#REF!</f>
        <v>#REF!</v>
      </c>
      <c r="I8" s="26" t="e">
        <f>#REF!+#REF!+#REF!+#REF!+#REF!+#REF!+#REF!+#REF!+#REF!+#REF!+#REF!+#REF!+#REF!+#REF!+#REF!+#REF!+#REF!+#REF!+#REF!+#REF!+#REF!+#REF!+#REF!+#REF!</f>
        <v>#REF!</v>
      </c>
      <c r="J8" s="26" t="e">
        <f>#REF!+#REF!+#REF!+#REF!+#REF!+#REF!+#REF!+#REF!+#REF!+#REF!+#REF!+#REF!+#REF!+#REF!+#REF!+#REF!+#REF!+#REF!+#REF!+#REF!+#REF!+#REF!+#REF!+#REF!</f>
        <v>#REF!</v>
      </c>
      <c r="K8" s="26" t="e">
        <f>#REF!+#REF!+#REF!+#REF!+#REF!+#REF!+#REF!+#REF!+#REF!+#REF!+#REF!+#REF!+#REF!+#REF!+#REF!+#REF!+#REF!+#REF!+#REF!+#REF!+#REF!+#REF!+#REF!+#REF!</f>
        <v>#REF!</v>
      </c>
      <c r="L8" s="26" t="e">
        <f>#REF!+#REF!+#REF!+#REF!+#REF!+#REF!+#REF!+#REF!+#REF!+#REF!+#REF!+#REF!+#REF!+#REF!+#REF!+#REF!+#REF!+#REF!+#REF!+#REF!+#REF!+#REF!+#REF!+#REF!</f>
        <v>#REF!</v>
      </c>
      <c r="M8" s="25" t="e">
        <f t="shared" si="0"/>
        <v>#REF!</v>
      </c>
      <c r="N8" s="34" t="e">
        <f t="shared" si="1"/>
        <v>#REF!</v>
      </c>
      <c r="O8" s="19" t="s">
        <v>88</v>
      </c>
    </row>
    <row r="9" spans="1:15" ht="18.600000000000001">
      <c r="A9" s="48"/>
      <c r="B9" s="15" t="s">
        <v>41</v>
      </c>
      <c r="C9" s="16"/>
      <c r="D9" s="26" t="e">
        <f>#REF!+#REF!+#REF!+#REF!+#REF!+#REF!+#REF!+#REF!+#REF!+#REF!+#REF!+#REF!+#REF!+#REF!+#REF!+#REF!+#REF!+#REF!+#REF!+#REF!+#REF!+#REF!+#REF!+#REF!</f>
        <v>#REF!</v>
      </c>
      <c r="E9" s="26" t="e">
        <f>#REF!+#REF!+#REF!+#REF!+#REF!+#REF!+#REF!+#REF!+#REF!+#REF!+#REF!+#REF!+#REF!+#REF!+#REF!+#REF!+#REF!+#REF!+#REF!+#REF!+#REF!+#REF!+#REF!+#REF!</f>
        <v>#REF!</v>
      </c>
      <c r="F9" s="26" t="e">
        <f>#REF!+#REF!+#REF!+#REF!+#REF!+#REF!+#REF!+#REF!+#REF!+#REF!+#REF!+#REF!+#REF!+#REF!+#REF!+#REF!+#REF!+#REF!+#REF!+#REF!+#REF!+#REF!+#REF!+#REF!</f>
        <v>#REF!</v>
      </c>
      <c r="G9" s="26" t="e">
        <f>#REF!+#REF!+#REF!+#REF!+#REF!+#REF!+#REF!+#REF!+#REF!+#REF!+#REF!+#REF!+#REF!+#REF!+#REF!+#REF!+#REF!+#REF!+#REF!+#REF!+#REF!+#REF!+#REF!+#REF!</f>
        <v>#REF!</v>
      </c>
      <c r="H9" s="26" t="e">
        <f>#REF!+#REF!+#REF!+#REF!+#REF!+#REF!+#REF!+#REF!+#REF!+#REF!+#REF!+#REF!+#REF!+#REF!+#REF!+#REF!+#REF!+#REF!+#REF!+#REF!+#REF!+#REF!+#REF!+#REF!</f>
        <v>#REF!</v>
      </c>
      <c r="I9" s="26" t="e">
        <f>#REF!+#REF!+#REF!+#REF!+#REF!+#REF!+#REF!+#REF!+#REF!+#REF!+#REF!+#REF!+#REF!+#REF!+#REF!+#REF!+#REF!+#REF!+#REF!+#REF!+#REF!+#REF!+#REF!+#REF!</f>
        <v>#REF!</v>
      </c>
      <c r="J9" s="26" t="e">
        <f>#REF!+#REF!+#REF!+#REF!+#REF!+#REF!+#REF!+#REF!+#REF!+#REF!+#REF!+#REF!+#REF!+#REF!+#REF!+#REF!+#REF!+#REF!+#REF!+#REF!+#REF!+#REF!+#REF!+#REF!</f>
        <v>#REF!</v>
      </c>
      <c r="K9" s="26" t="e">
        <f>#REF!+#REF!+#REF!+#REF!+#REF!+#REF!+#REF!+#REF!+#REF!+#REF!+#REF!+#REF!+#REF!+#REF!+#REF!+#REF!+#REF!+#REF!+#REF!+#REF!+#REF!+#REF!+#REF!+#REF!</f>
        <v>#REF!</v>
      </c>
      <c r="L9" s="26" t="e">
        <f>#REF!+#REF!+#REF!+#REF!+#REF!+#REF!+#REF!+#REF!+#REF!+#REF!+#REF!+#REF!+#REF!+#REF!+#REF!+#REF!+#REF!+#REF!+#REF!+#REF!+#REF!+#REF!+#REF!+#REF!</f>
        <v>#REF!</v>
      </c>
      <c r="M9" s="25" t="e">
        <f t="shared" si="0"/>
        <v>#REF!</v>
      </c>
      <c r="N9" s="34" t="e">
        <f t="shared" si="1"/>
        <v>#REF!</v>
      </c>
      <c r="O9" s="19" t="s">
        <v>88</v>
      </c>
    </row>
    <row r="10" spans="1:15" ht="18.600000000000001">
      <c r="A10" s="48"/>
      <c r="B10" s="15" t="s">
        <v>42</v>
      </c>
      <c r="C10" s="16"/>
      <c r="D10" s="26" t="e">
        <f>#REF!+#REF!+#REF!+#REF!+#REF!+#REF!+#REF!+#REF!+#REF!+#REF!+#REF!+#REF!+#REF!+#REF!+#REF!+#REF!+#REF!+#REF!+#REF!+#REF!+#REF!+#REF!+#REF!+#REF!</f>
        <v>#REF!</v>
      </c>
      <c r="E10" s="26" t="e">
        <f>#REF!+#REF!+#REF!+#REF!+#REF!+#REF!+#REF!+#REF!+#REF!+#REF!+#REF!+#REF!+#REF!+#REF!+#REF!+#REF!+#REF!+#REF!+#REF!+#REF!+#REF!+#REF!+#REF!+#REF!</f>
        <v>#REF!</v>
      </c>
      <c r="F10" s="26" t="e">
        <f>#REF!+#REF!+#REF!+#REF!+#REF!+#REF!+#REF!+#REF!+#REF!+#REF!+#REF!+#REF!+#REF!+#REF!+#REF!+#REF!+#REF!+#REF!+#REF!+#REF!+#REF!+#REF!+#REF!+#REF!</f>
        <v>#REF!</v>
      </c>
      <c r="G10" s="26" t="e">
        <f>#REF!+#REF!+#REF!+#REF!+#REF!+#REF!+#REF!+#REF!+#REF!+#REF!+#REF!+#REF!+#REF!+#REF!+#REF!+#REF!+#REF!+#REF!+#REF!+#REF!+#REF!+#REF!+#REF!+#REF!</f>
        <v>#REF!</v>
      </c>
      <c r="H10" s="26" t="e">
        <f>#REF!+#REF!+#REF!+#REF!+#REF!+#REF!+#REF!+#REF!+#REF!+#REF!+#REF!+#REF!+#REF!+#REF!+#REF!+#REF!+#REF!+#REF!+#REF!+#REF!+#REF!+#REF!+#REF!+#REF!</f>
        <v>#REF!</v>
      </c>
      <c r="I10" s="26" t="e">
        <f>#REF!+#REF!+#REF!+#REF!+#REF!+#REF!+#REF!+#REF!+#REF!+#REF!+#REF!+#REF!+#REF!+#REF!+#REF!+#REF!+#REF!+#REF!+#REF!+#REF!+#REF!+#REF!+#REF!+#REF!</f>
        <v>#REF!</v>
      </c>
      <c r="J10" s="26" t="e">
        <f>#REF!+#REF!+#REF!+#REF!+#REF!+#REF!+#REF!+#REF!+#REF!+#REF!+#REF!+#REF!+#REF!+#REF!+#REF!+#REF!+#REF!+#REF!+#REF!+#REF!+#REF!+#REF!+#REF!+#REF!</f>
        <v>#REF!</v>
      </c>
      <c r="K10" s="26" t="e">
        <f>#REF!+#REF!+#REF!+#REF!+#REF!+#REF!+#REF!+#REF!+#REF!+#REF!+#REF!+#REF!+#REF!+#REF!+#REF!+#REF!+#REF!+#REF!+#REF!+#REF!+#REF!+#REF!+#REF!+#REF!</f>
        <v>#REF!</v>
      </c>
      <c r="L10" s="26" t="e">
        <f>#REF!+#REF!+#REF!+#REF!+#REF!+#REF!+#REF!+#REF!+#REF!+#REF!+#REF!+#REF!+#REF!+#REF!+#REF!+#REF!+#REF!+#REF!+#REF!+#REF!+#REF!+#REF!+#REF!+#REF!</f>
        <v>#REF!</v>
      </c>
      <c r="M10" s="25" t="e">
        <f t="shared" si="0"/>
        <v>#REF!</v>
      </c>
      <c r="N10" s="34" t="e">
        <f t="shared" si="1"/>
        <v>#REF!</v>
      </c>
      <c r="O10" s="19" t="s">
        <v>88</v>
      </c>
    </row>
    <row r="11" spans="1:15" ht="18.600000000000001">
      <c r="A11" s="48"/>
      <c r="B11" s="15" t="s">
        <v>43</v>
      </c>
      <c r="C11" s="16"/>
      <c r="D11" s="26" t="e">
        <f>#REF!+#REF!+#REF!+#REF!+#REF!+#REF!+#REF!+#REF!+#REF!+#REF!+#REF!+#REF!+#REF!+#REF!+#REF!+#REF!+#REF!+#REF!+#REF!+#REF!+#REF!+#REF!+#REF!+#REF!</f>
        <v>#REF!</v>
      </c>
      <c r="E11" s="26" t="e">
        <f>#REF!+#REF!+#REF!+#REF!+#REF!+#REF!+#REF!+#REF!+#REF!+#REF!+#REF!+#REF!+#REF!+#REF!+#REF!+#REF!+#REF!+#REF!+#REF!+#REF!+#REF!+#REF!+#REF!+#REF!</f>
        <v>#REF!</v>
      </c>
      <c r="F11" s="26" t="e">
        <f>#REF!+#REF!+#REF!+#REF!+#REF!+#REF!+#REF!+#REF!+#REF!+#REF!+#REF!+#REF!+#REF!+#REF!+#REF!+#REF!+#REF!+#REF!+#REF!+#REF!+#REF!+#REF!+#REF!+#REF!</f>
        <v>#REF!</v>
      </c>
      <c r="G11" s="26" t="e">
        <f>#REF!+#REF!+#REF!+#REF!+#REF!+#REF!+#REF!+#REF!+#REF!+#REF!+#REF!+#REF!+#REF!+#REF!+#REF!+#REF!+#REF!+#REF!+#REF!+#REF!+#REF!+#REF!+#REF!+#REF!</f>
        <v>#REF!</v>
      </c>
      <c r="H11" s="26" t="e">
        <f>#REF!+#REF!+#REF!+#REF!+#REF!+#REF!+#REF!+#REF!+#REF!+#REF!+#REF!+#REF!+#REF!+#REF!+#REF!+#REF!+#REF!+#REF!+#REF!+#REF!+#REF!+#REF!+#REF!+#REF!</f>
        <v>#REF!</v>
      </c>
      <c r="I11" s="26" t="e">
        <f>#REF!+#REF!+#REF!+#REF!+#REF!+#REF!+#REF!+#REF!+#REF!+#REF!+#REF!+#REF!+#REF!+#REF!+#REF!+#REF!+#REF!+#REF!+#REF!+#REF!+#REF!+#REF!+#REF!+#REF!</f>
        <v>#REF!</v>
      </c>
      <c r="J11" s="26" t="e">
        <f>#REF!+#REF!+#REF!+#REF!+#REF!+#REF!+#REF!+#REF!+#REF!+#REF!+#REF!+#REF!+#REF!+#REF!+#REF!+#REF!+#REF!+#REF!+#REF!+#REF!+#REF!+#REF!+#REF!+#REF!</f>
        <v>#REF!</v>
      </c>
      <c r="K11" s="26" t="e">
        <f>#REF!+#REF!+#REF!+#REF!+#REF!+#REF!+#REF!+#REF!+#REF!+#REF!+#REF!+#REF!+#REF!+#REF!+#REF!+#REF!+#REF!+#REF!+#REF!+#REF!+#REF!+#REF!+#REF!+#REF!</f>
        <v>#REF!</v>
      </c>
      <c r="L11" s="26" t="e">
        <f>#REF!+#REF!+#REF!+#REF!+#REF!+#REF!+#REF!+#REF!+#REF!+#REF!+#REF!+#REF!+#REF!+#REF!+#REF!+#REF!+#REF!+#REF!+#REF!+#REF!+#REF!+#REF!+#REF!+#REF!</f>
        <v>#REF!</v>
      </c>
      <c r="M11" s="25" t="e">
        <f t="shared" si="0"/>
        <v>#REF!</v>
      </c>
      <c r="N11" s="34" t="e">
        <f t="shared" si="1"/>
        <v>#REF!</v>
      </c>
      <c r="O11" s="19" t="s">
        <v>88</v>
      </c>
    </row>
    <row r="12" spans="1:15" ht="18.600000000000001">
      <c r="A12" s="48"/>
      <c r="B12" s="15" t="s">
        <v>44</v>
      </c>
      <c r="C12" s="16"/>
      <c r="D12" s="26" t="e">
        <f>#REF!+#REF!+#REF!+#REF!+#REF!+#REF!+#REF!+#REF!+#REF!+#REF!+#REF!+#REF!+#REF!+#REF!+#REF!+#REF!+#REF!+#REF!+#REF!+#REF!+#REF!+#REF!+#REF!+#REF!</f>
        <v>#REF!</v>
      </c>
      <c r="E12" s="26" t="e">
        <f>#REF!+#REF!+#REF!+#REF!+#REF!+#REF!+#REF!+#REF!+#REF!+#REF!+#REF!+#REF!+#REF!+#REF!+#REF!+#REF!+#REF!+#REF!+#REF!+#REF!+#REF!+#REF!+#REF!+#REF!</f>
        <v>#REF!</v>
      </c>
      <c r="F12" s="26" t="e">
        <f>#REF!+#REF!+#REF!+#REF!+#REF!+#REF!+#REF!+#REF!+#REF!+#REF!+#REF!+#REF!+#REF!+#REF!+#REF!+#REF!+#REF!+#REF!+#REF!+#REF!+#REF!+#REF!+#REF!+#REF!</f>
        <v>#REF!</v>
      </c>
      <c r="G12" s="26" t="e">
        <f>#REF!+#REF!+#REF!+#REF!+#REF!+#REF!+#REF!+#REF!+#REF!+#REF!+#REF!+#REF!+#REF!+#REF!+#REF!+#REF!+#REF!+#REF!+#REF!+#REF!+#REF!+#REF!+#REF!+#REF!</f>
        <v>#REF!</v>
      </c>
      <c r="H12" s="26" t="e">
        <f>#REF!+#REF!+#REF!+#REF!+#REF!+#REF!+#REF!+#REF!+#REF!+#REF!+#REF!+#REF!+#REF!+#REF!+#REF!+#REF!+#REF!+#REF!+#REF!+#REF!+#REF!+#REF!+#REF!+#REF!</f>
        <v>#REF!</v>
      </c>
      <c r="I12" s="26" t="e">
        <f>#REF!+#REF!+#REF!+#REF!+#REF!+#REF!+#REF!+#REF!+#REF!+#REF!+#REF!+#REF!+#REF!+#REF!+#REF!+#REF!+#REF!+#REF!+#REF!+#REF!+#REF!+#REF!+#REF!+#REF!</f>
        <v>#REF!</v>
      </c>
      <c r="J12" s="26" t="e">
        <f>#REF!+#REF!+#REF!+#REF!+#REF!+#REF!+#REF!+#REF!+#REF!+#REF!+#REF!+#REF!+#REF!+#REF!+#REF!+#REF!+#REF!+#REF!+#REF!+#REF!+#REF!+#REF!+#REF!+#REF!</f>
        <v>#REF!</v>
      </c>
      <c r="K12" s="26" t="e">
        <f>#REF!+#REF!+#REF!+#REF!+#REF!+#REF!+#REF!+#REF!+#REF!+#REF!+#REF!+#REF!+#REF!+#REF!+#REF!+#REF!+#REF!+#REF!+#REF!+#REF!+#REF!+#REF!+#REF!+#REF!</f>
        <v>#REF!</v>
      </c>
      <c r="L12" s="26" t="e">
        <f>#REF!+#REF!+#REF!+#REF!+#REF!+#REF!+#REF!+#REF!+#REF!+#REF!+#REF!+#REF!+#REF!+#REF!+#REF!+#REF!+#REF!+#REF!+#REF!+#REF!+#REF!+#REF!+#REF!+#REF!</f>
        <v>#REF!</v>
      </c>
      <c r="M12" s="25" t="e">
        <f t="shared" si="0"/>
        <v>#REF!</v>
      </c>
      <c r="N12" s="34" t="e">
        <f t="shared" si="1"/>
        <v>#REF!</v>
      </c>
      <c r="O12" s="19" t="s">
        <v>88</v>
      </c>
    </row>
    <row r="13" spans="1:15" ht="18.600000000000001">
      <c r="A13" s="48"/>
      <c r="B13" s="15" t="s">
        <v>45</v>
      </c>
      <c r="C13" s="16"/>
      <c r="D13" s="26" t="e">
        <f>#REF!+#REF!+#REF!+#REF!+#REF!+#REF!+#REF!+#REF!+#REF!+#REF!+#REF!+#REF!+#REF!+#REF!+#REF!+#REF!+#REF!+#REF!+#REF!+#REF!+#REF!+#REF!+#REF!+#REF!</f>
        <v>#REF!</v>
      </c>
      <c r="E13" s="26" t="e">
        <f>#REF!+#REF!+#REF!+#REF!+#REF!+#REF!+#REF!+#REF!+#REF!+#REF!+#REF!+#REF!+#REF!+#REF!+#REF!+#REF!+#REF!+#REF!+#REF!+#REF!+#REF!+#REF!+#REF!+#REF!</f>
        <v>#REF!</v>
      </c>
      <c r="F13" s="26" t="e">
        <f>#REF!+#REF!+#REF!+#REF!+#REF!+#REF!+#REF!+#REF!+#REF!+#REF!+#REF!+#REF!+#REF!+#REF!+#REF!+#REF!+#REF!+#REF!+#REF!+#REF!+#REF!+#REF!+#REF!+#REF!</f>
        <v>#REF!</v>
      </c>
      <c r="G13" s="26" t="e">
        <f>#REF!+#REF!+#REF!+#REF!+#REF!+#REF!+#REF!+#REF!+#REF!+#REF!+#REF!+#REF!+#REF!+#REF!+#REF!+#REF!+#REF!+#REF!+#REF!+#REF!+#REF!+#REF!+#REF!+#REF!</f>
        <v>#REF!</v>
      </c>
      <c r="H13" s="26" t="e">
        <f>#REF!+#REF!+#REF!+#REF!+#REF!+#REF!+#REF!+#REF!+#REF!+#REF!+#REF!+#REF!+#REF!+#REF!+#REF!+#REF!+#REF!+#REF!+#REF!+#REF!+#REF!+#REF!+#REF!+#REF!</f>
        <v>#REF!</v>
      </c>
      <c r="I13" s="26" t="e">
        <f>#REF!+#REF!+#REF!+#REF!+#REF!+#REF!+#REF!+#REF!+#REF!+#REF!+#REF!+#REF!+#REF!+#REF!+#REF!+#REF!+#REF!+#REF!+#REF!+#REF!+#REF!+#REF!+#REF!+#REF!</f>
        <v>#REF!</v>
      </c>
      <c r="J13" s="26" t="e">
        <f>#REF!+#REF!+#REF!+#REF!+#REF!+#REF!+#REF!+#REF!+#REF!+#REF!+#REF!+#REF!+#REF!+#REF!+#REF!+#REF!+#REF!+#REF!+#REF!+#REF!+#REF!+#REF!+#REF!+#REF!</f>
        <v>#REF!</v>
      </c>
      <c r="K13" s="26" t="e">
        <f>#REF!+#REF!+#REF!+#REF!+#REF!+#REF!+#REF!+#REF!+#REF!+#REF!+#REF!+#REF!+#REF!+#REF!+#REF!+#REF!+#REF!+#REF!+#REF!+#REF!+#REF!+#REF!+#REF!+#REF!</f>
        <v>#REF!</v>
      </c>
      <c r="L13" s="26" t="e">
        <f>#REF!+#REF!+#REF!+#REF!+#REF!+#REF!+#REF!+#REF!+#REF!+#REF!+#REF!+#REF!+#REF!+#REF!+#REF!+#REF!+#REF!+#REF!+#REF!+#REF!+#REF!+#REF!+#REF!+#REF!</f>
        <v>#REF!</v>
      </c>
      <c r="M13" s="25" t="e">
        <f t="shared" si="0"/>
        <v>#REF!</v>
      </c>
      <c r="N13" s="34" t="e">
        <f t="shared" si="1"/>
        <v>#REF!</v>
      </c>
      <c r="O13" s="19" t="s">
        <v>88</v>
      </c>
    </row>
    <row r="14" spans="1:15" ht="18.600000000000001">
      <c r="A14" s="48"/>
      <c r="B14" s="15" t="s">
        <v>46</v>
      </c>
      <c r="C14" s="16"/>
      <c r="D14" s="26" t="e">
        <f>#REF!+#REF!+#REF!+#REF!+#REF!+#REF!+#REF!+#REF!+#REF!+#REF!+#REF!+#REF!+#REF!+#REF!+#REF!+#REF!+#REF!+#REF!+#REF!+#REF!+#REF!+#REF!+#REF!+#REF!</f>
        <v>#REF!</v>
      </c>
      <c r="E14" s="26" t="e">
        <f>#REF!+#REF!+#REF!+#REF!+#REF!+#REF!+#REF!+#REF!+#REF!+#REF!+#REF!+#REF!+#REF!+#REF!+#REF!+#REF!+#REF!+#REF!+#REF!+#REF!+#REF!+#REF!+#REF!+#REF!</f>
        <v>#REF!</v>
      </c>
      <c r="F14" s="26" t="e">
        <f>#REF!+#REF!+#REF!+#REF!+#REF!+#REF!+#REF!+#REF!+#REF!+#REF!+#REF!+#REF!+#REF!+#REF!+#REF!+#REF!+#REF!+#REF!+#REF!+#REF!+#REF!+#REF!+#REF!+#REF!</f>
        <v>#REF!</v>
      </c>
      <c r="G14" s="26" t="e">
        <f>#REF!+#REF!+#REF!+#REF!+#REF!+#REF!+#REF!+#REF!+#REF!+#REF!+#REF!+#REF!+#REF!+#REF!+#REF!+#REF!+#REF!+#REF!+#REF!+#REF!+#REF!+#REF!+#REF!+#REF!</f>
        <v>#REF!</v>
      </c>
      <c r="H14" s="26" t="e">
        <f>#REF!+#REF!+#REF!+#REF!+#REF!+#REF!+#REF!+#REF!+#REF!+#REF!+#REF!+#REF!+#REF!+#REF!+#REF!+#REF!+#REF!+#REF!+#REF!+#REF!+#REF!+#REF!+#REF!+#REF!</f>
        <v>#REF!</v>
      </c>
      <c r="I14" s="26" t="e">
        <f>#REF!+#REF!+#REF!+#REF!+#REF!+#REF!+#REF!+#REF!+#REF!+#REF!+#REF!+#REF!+#REF!+#REF!+#REF!+#REF!+#REF!+#REF!+#REF!+#REF!+#REF!+#REF!+#REF!+#REF!</f>
        <v>#REF!</v>
      </c>
      <c r="J14" s="26" t="e">
        <f>#REF!+#REF!+#REF!+#REF!+#REF!+#REF!+#REF!+#REF!+#REF!+#REF!+#REF!+#REF!+#REF!+#REF!+#REF!+#REF!+#REF!+#REF!+#REF!+#REF!+#REF!+#REF!+#REF!+#REF!</f>
        <v>#REF!</v>
      </c>
      <c r="K14" s="26" t="e">
        <f>#REF!+#REF!+#REF!+#REF!+#REF!+#REF!+#REF!+#REF!+#REF!+#REF!+#REF!+#REF!+#REF!+#REF!+#REF!+#REF!+#REF!+#REF!+#REF!+#REF!+#REF!+#REF!+#REF!+#REF!</f>
        <v>#REF!</v>
      </c>
      <c r="L14" s="26" t="e">
        <f>#REF!+#REF!+#REF!+#REF!+#REF!+#REF!+#REF!+#REF!+#REF!+#REF!+#REF!+#REF!+#REF!+#REF!+#REF!+#REF!+#REF!+#REF!+#REF!+#REF!+#REF!+#REF!+#REF!+#REF!</f>
        <v>#REF!</v>
      </c>
      <c r="M14" s="25" t="e">
        <f t="shared" si="0"/>
        <v>#REF!</v>
      </c>
      <c r="N14" s="34" t="e">
        <f t="shared" si="1"/>
        <v>#REF!</v>
      </c>
      <c r="O14" s="19" t="s">
        <v>88</v>
      </c>
    </row>
    <row r="15" spans="1:15" ht="18.600000000000001">
      <c r="A15" s="48"/>
      <c r="B15" s="15" t="s">
        <v>47</v>
      </c>
      <c r="C15" s="16"/>
      <c r="D15" s="26" t="e">
        <f>#REF!+#REF!+#REF!+#REF!+#REF!+#REF!+#REF!+#REF!+#REF!+#REF!+#REF!+#REF!+#REF!+#REF!+#REF!+#REF!+#REF!+#REF!+#REF!+#REF!+#REF!+#REF!+#REF!+#REF!</f>
        <v>#REF!</v>
      </c>
      <c r="E15" s="26" t="e">
        <f>#REF!+#REF!+#REF!+#REF!+#REF!+#REF!+#REF!+#REF!+#REF!+#REF!+#REF!+#REF!+#REF!+#REF!+#REF!+#REF!+#REF!+#REF!+#REF!+#REF!+#REF!+#REF!+#REF!+#REF!</f>
        <v>#REF!</v>
      </c>
      <c r="F15" s="26" t="e">
        <f>#REF!+#REF!+#REF!+#REF!+#REF!+#REF!+#REF!+#REF!+#REF!+#REF!+#REF!+#REF!+#REF!+#REF!+#REF!+#REF!+#REF!+#REF!+#REF!+#REF!+#REF!+#REF!+#REF!+#REF!</f>
        <v>#REF!</v>
      </c>
      <c r="G15" s="26" t="e">
        <f>#REF!+#REF!+#REF!+#REF!+#REF!+#REF!+#REF!+#REF!+#REF!+#REF!+#REF!+#REF!+#REF!+#REF!+#REF!+#REF!+#REF!+#REF!+#REF!+#REF!+#REF!+#REF!+#REF!+#REF!</f>
        <v>#REF!</v>
      </c>
      <c r="H15" s="26" t="e">
        <f>#REF!+#REF!+#REF!+#REF!+#REF!+#REF!+#REF!+#REF!+#REF!+#REF!+#REF!+#REF!+#REF!+#REF!+#REF!+#REF!+#REF!+#REF!+#REF!+#REF!+#REF!+#REF!+#REF!+#REF!</f>
        <v>#REF!</v>
      </c>
      <c r="I15" s="26" t="e">
        <f>#REF!+#REF!+#REF!+#REF!+#REF!+#REF!+#REF!+#REF!+#REF!+#REF!+#REF!+#REF!+#REF!+#REF!+#REF!+#REF!+#REF!+#REF!+#REF!+#REF!+#REF!+#REF!+#REF!+#REF!</f>
        <v>#REF!</v>
      </c>
      <c r="J15" s="26" t="e">
        <f>#REF!+#REF!+#REF!+#REF!+#REF!+#REF!+#REF!+#REF!+#REF!+#REF!+#REF!+#REF!+#REF!+#REF!+#REF!+#REF!+#REF!+#REF!+#REF!+#REF!+#REF!+#REF!+#REF!+#REF!</f>
        <v>#REF!</v>
      </c>
      <c r="K15" s="26" t="e">
        <f>#REF!+#REF!+#REF!+#REF!+#REF!+#REF!+#REF!+#REF!+#REF!+#REF!+#REF!+#REF!+#REF!+#REF!+#REF!+#REF!+#REF!+#REF!+#REF!+#REF!+#REF!+#REF!+#REF!+#REF!</f>
        <v>#REF!</v>
      </c>
      <c r="L15" s="26" t="e">
        <f>#REF!+#REF!+#REF!+#REF!+#REF!+#REF!+#REF!+#REF!+#REF!+#REF!+#REF!+#REF!+#REF!+#REF!+#REF!+#REF!+#REF!+#REF!+#REF!+#REF!+#REF!+#REF!+#REF!+#REF!</f>
        <v>#REF!</v>
      </c>
      <c r="M15" s="25" t="e">
        <f t="shared" si="0"/>
        <v>#REF!</v>
      </c>
      <c r="N15" s="34" t="e">
        <f t="shared" si="1"/>
        <v>#REF!</v>
      </c>
      <c r="O15" s="19" t="s">
        <v>88</v>
      </c>
    </row>
    <row r="16" spans="1:15" ht="18.600000000000001">
      <c r="A16" s="49"/>
      <c r="B16" s="13" t="s">
        <v>94</v>
      </c>
      <c r="C16" s="13"/>
      <c r="D16" s="26" t="e">
        <f>#REF!+#REF!+#REF!+#REF!+#REF!+#REF!+#REF!+#REF!+#REF!+#REF!+#REF!+#REF!+#REF!+#REF!+#REF!+#REF!+#REF!+#REF!+#REF!+#REF!+#REF!+#REF!+#REF!+#REF!</f>
        <v>#REF!</v>
      </c>
      <c r="E16" s="26" t="e">
        <f>#REF!+#REF!+#REF!+#REF!+#REF!+#REF!+#REF!+#REF!+#REF!+#REF!+#REF!+#REF!+#REF!+#REF!+#REF!+#REF!+#REF!+#REF!+#REF!+#REF!+#REF!+#REF!+#REF!+#REF!</f>
        <v>#REF!</v>
      </c>
      <c r="F16" s="26" t="e">
        <f>#REF!+#REF!+#REF!+#REF!+#REF!+#REF!+#REF!+#REF!+#REF!+#REF!+#REF!+#REF!+#REF!+#REF!+#REF!+#REF!+#REF!+#REF!+#REF!+#REF!+#REF!+#REF!+#REF!+#REF!</f>
        <v>#REF!</v>
      </c>
      <c r="G16" s="26" t="e">
        <f>#REF!+#REF!+#REF!+#REF!+#REF!+#REF!+#REF!+#REF!+#REF!+#REF!+#REF!+#REF!+#REF!+#REF!+#REF!+#REF!+#REF!+#REF!+#REF!+#REF!+#REF!+#REF!+#REF!+#REF!</f>
        <v>#REF!</v>
      </c>
      <c r="H16" s="26" t="e">
        <f>#REF!+#REF!+#REF!+#REF!+#REF!+#REF!+#REF!+#REF!+#REF!+#REF!+#REF!+#REF!+#REF!+#REF!+#REF!+#REF!+#REF!+#REF!+#REF!+#REF!+#REF!+#REF!+#REF!+#REF!</f>
        <v>#REF!</v>
      </c>
      <c r="I16" s="26" t="e">
        <f>#REF!+#REF!+#REF!+#REF!+#REF!+#REF!+#REF!+#REF!+#REF!+#REF!+#REF!+#REF!+#REF!+#REF!+#REF!+#REF!+#REF!+#REF!+#REF!+#REF!+#REF!+#REF!+#REF!+#REF!</f>
        <v>#REF!</v>
      </c>
      <c r="J16" s="26" t="e">
        <f>#REF!+#REF!+#REF!+#REF!+#REF!+#REF!+#REF!+#REF!+#REF!+#REF!+#REF!+#REF!+#REF!+#REF!+#REF!+#REF!+#REF!+#REF!+#REF!+#REF!+#REF!+#REF!+#REF!+#REF!</f>
        <v>#REF!</v>
      </c>
      <c r="K16" s="26" t="e">
        <f>#REF!+#REF!+#REF!+#REF!+#REF!+#REF!+#REF!+#REF!+#REF!+#REF!+#REF!+#REF!+#REF!+#REF!+#REF!+#REF!+#REF!+#REF!+#REF!+#REF!+#REF!+#REF!+#REF!+#REF!</f>
        <v>#REF!</v>
      </c>
      <c r="L16" s="26" t="e">
        <f>#REF!+#REF!+#REF!+#REF!+#REF!+#REF!+#REF!+#REF!+#REF!+#REF!+#REF!+#REF!+#REF!+#REF!+#REF!+#REF!+#REF!+#REF!+#REF!+#REF!+#REF!+#REF!+#REF!+#REF!</f>
        <v>#REF!</v>
      </c>
      <c r="M16" s="25" t="e">
        <f t="shared" si="0"/>
        <v>#REF!</v>
      </c>
      <c r="N16" s="34" t="e">
        <f t="shared" si="1"/>
        <v>#REF!</v>
      </c>
      <c r="O16" s="19"/>
    </row>
    <row r="17" spans="1:15" ht="19.5" customHeight="1">
      <c r="A17" s="50" t="s">
        <v>49</v>
      </c>
      <c r="B17" s="13" t="s">
        <v>50</v>
      </c>
      <c r="C17" s="14"/>
      <c r="D17" s="26" t="e">
        <f>#REF!+#REF!+#REF!+#REF!+#REF!+#REF!+#REF!+#REF!+#REF!+#REF!+#REF!+#REF!+#REF!+#REF!+#REF!+#REF!+#REF!+#REF!+#REF!+#REF!+#REF!+#REF!+#REF!+#REF!</f>
        <v>#REF!</v>
      </c>
      <c r="E17" s="26" t="e">
        <f>#REF!+#REF!+#REF!+#REF!+#REF!+#REF!+#REF!+#REF!+#REF!+#REF!+#REF!+#REF!+#REF!+#REF!+#REF!+#REF!+#REF!+#REF!+#REF!+#REF!+#REF!+#REF!+#REF!+#REF!</f>
        <v>#REF!</v>
      </c>
      <c r="F17" s="26" t="e">
        <f>#REF!+#REF!+#REF!+#REF!+#REF!+#REF!+#REF!+#REF!+#REF!+#REF!+#REF!+#REF!+#REF!+#REF!+#REF!+#REF!+#REF!+#REF!+#REF!+#REF!+#REF!+#REF!+#REF!+#REF!</f>
        <v>#REF!</v>
      </c>
      <c r="G17" s="26" t="e">
        <f>#REF!+#REF!+#REF!+#REF!+#REF!+#REF!+#REF!+#REF!+#REF!+#REF!+#REF!+#REF!+#REF!+#REF!+#REF!+#REF!+#REF!+#REF!+#REF!+#REF!+#REF!+#REF!+#REF!+#REF!</f>
        <v>#REF!</v>
      </c>
      <c r="H17" s="26" t="e">
        <f>#REF!+#REF!+#REF!+#REF!+#REF!+#REF!+#REF!+#REF!+#REF!+#REF!+#REF!+#REF!+#REF!+#REF!+#REF!+#REF!+#REF!+#REF!+#REF!+#REF!+#REF!+#REF!+#REF!+#REF!</f>
        <v>#REF!</v>
      </c>
      <c r="I17" s="26" t="e">
        <f>#REF!+#REF!+#REF!+#REF!+#REF!+#REF!+#REF!+#REF!+#REF!+#REF!+#REF!+#REF!+#REF!+#REF!+#REF!+#REF!+#REF!+#REF!+#REF!+#REF!+#REF!+#REF!+#REF!+#REF!</f>
        <v>#REF!</v>
      </c>
      <c r="J17" s="26" t="e">
        <f>#REF!+#REF!+#REF!+#REF!+#REF!+#REF!+#REF!+#REF!+#REF!+#REF!+#REF!+#REF!+#REF!+#REF!+#REF!+#REF!+#REF!+#REF!+#REF!+#REF!+#REF!+#REF!+#REF!+#REF!</f>
        <v>#REF!</v>
      </c>
      <c r="K17" s="26" t="e">
        <f>#REF!+#REF!+#REF!+#REF!+#REF!+#REF!+#REF!+#REF!+#REF!+#REF!+#REF!+#REF!+#REF!+#REF!+#REF!+#REF!+#REF!+#REF!+#REF!+#REF!+#REF!+#REF!+#REF!+#REF!</f>
        <v>#REF!</v>
      </c>
      <c r="L17" s="26" t="e">
        <f>#REF!+#REF!+#REF!+#REF!+#REF!+#REF!+#REF!+#REF!+#REF!+#REF!+#REF!+#REF!+#REF!+#REF!+#REF!+#REF!+#REF!+#REF!+#REF!+#REF!+#REF!+#REF!+#REF!+#REF!</f>
        <v>#REF!</v>
      </c>
      <c r="M17" s="25" t="e">
        <f t="shared" si="0"/>
        <v>#REF!</v>
      </c>
      <c r="N17" s="34" t="e">
        <f t="shared" si="1"/>
        <v>#REF!</v>
      </c>
      <c r="O17" s="34" t="e">
        <f t="shared" si="1"/>
        <v>#REF!</v>
      </c>
    </row>
    <row r="18" spans="1:15" ht="18.600000000000001">
      <c r="A18" s="51"/>
      <c r="B18" s="13" t="s">
        <v>51</v>
      </c>
      <c r="C18" s="14"/>
      <c r="D18" s="26" t="e">
        <f>#REF!+#REF!+#REF!+#REF!+#REF!+#REF!+#REF!+#REF!+#REF!+#REF!+#REF!+#REF!+#REF!+#REF!+#REF!+#REF!+#REF!+#REF!+#REF!+#REF!+#REF!+#REF!+#REF!+#REF!</f>
        <v>#REF!</v>
      </c>
      <c r="E18" s="26" t="e">
        <f>#REF!+#REF!+#REF!+#REF!+#REF!+#REF!+#REF!+#REF!+#REF!+#REF!+#REF!+#REF!+#REF!+#REF!+#REF!+#REF!+#REF!+#REF!+#REF!+#REF!+#REF!+#REF!+#REF!+#REF!</f>
        <v>#REF!</v>
      </c>
      <c r="F18" s="26" t="e">
        <f>#REF!+#REF!+#REF!+#REF!+#REF!+#REF!+#REF!+#REF!+#REF!+#REF!+#REF!+#REF!+#REF!+#REF!+#REF!+#REF!+#REF!+#REF!+#REF!+#REF!+#REF!+#REF!+#REF!+#REF!</f>
        <v>#REF!</v>
      </c>
      <c r="G18" s="26" t="e">
        <f>#REF!+#REF!+#REF!+#REF!+#REF!+#REF!+#REF!+#REF!+#REF!+#REF!+#REF!+#REF!+#REF!+#REF!+#REF!+#REF!+#REF!+#REF!+#REF!+#REF!+#REF!+#REF!+#REF!+#REF!</f>
        <v>#REF!</v>
      </c>
      <c r="H18" s="26" t="e">
        <f>#REF!+#REF!+#REF!+#REF!+#REF!+#REF!+#REF!+#REF!+#REF!+#REF!+#REF!+#REF!+#REF!+#REF!+#REF!+#REF!+#REF!+#REF!+#REF!+#REF!+#REF!+#REF!+#REF!+#REF!</f>
        <v>#REF!</v>
      </c>
      <c r="I18" s="26" t="e">
        <f>#REF!+#REF!+#REF!+#REF!+#REF!+#REF!+#REF!+#REF!+#REF!+#REF!+#REF!+#REF!+#REF!+#REF!+#REF!+#REF!+#REF!+#REF!+#REF!+#REF!+#REF!+#REF!+#REF!+#REF!</f>
        <v>#REF!</v>
      </c>
      <c r="J18" s="26" t="e">
        <f>#REF!+#REF!+#REF!+#REF!+#REF!+#REF!+#REF!+#REF!+#REF!+#REF!+#REF!+#REF!+#REF!+#REF!+#REF!+#REF!+#REF!+#REF!+#REF!+#REF!+#REF!+#REF!+#REF!+#REF!</f>
        <v>#REF!</v>
      </c>
      <c r="K18" s="26" t="e">
        <f>#REF!+#REF!+#REF!+#REF!+#REF!+#REF!+#REF!+#REF!+#REF!+#REF!+#REF!+#REF!+#REF!+#REF!+#REF!+#REF!+#REF!+#REF!+#REF!+#REF!+#REF!+#REF!+#REF!+#REF!</f>
        <v>#REF!</v>
      </c>
      <c r="L18" s="26" t="e">
        <f>#REF!+#REF!+#REF!+#REF!+#REF!+#REF!+#REF!+#REF!+#REF!+#REF!+#REF!+#REF!+#REF!+#REF!+#REF!+#REF!+#REF!+#REF!+#REF!+#REF!+#REF!+#REF!+#REF!+#REF!</f>
        <v>#REF!</v>
      </c>
      <c r="M18" s="25" t="e">
        <f t="shared" si="0"/>
        <v>#REF!</v>
      </c>
      <c r="N18" s="34" t="e">
        <f t="shared" si="1"/>
        <v>#REF!</v>
      </c>
      <c r="O18" s="25"/>
    </row>
    <row r="19" spans="1:15" ht="18.600000000000001">
      <c r="A19" s="52"/>
      <c r="B19" s="8" t="s">
        <v>93</v>
      </c>
      <c r="C19" s="14"/>
      <c r="D19" s="26" t="e">
        <f>#REF!+#REF!+#REF!+#REF!+#REF!+#REF!+#REF!+#REF!+#REF!+#REF!+#REF!+#REF!+#REF!+#REF!+#REF!+#REF!+#REF!+#REF!+#REF!+#REF!+#REF!+#REF!+#REF!+#REF!</f>
        <v>#REF!</v>
      </c>
      <c r="E19" s="26" t="e">
        <f>#REF!+#REF!+#REF!+#REF!+#REF!+#REF!+#REF!+#REF!+#REF!+#REF!+#REF!+#REF!+#REF!+#REF!+#REF!+#REF!+#REF!+#REF!+#REF!+#REF!+#REF!+#REF!+#REF!+#REF!</f>
        <v>#REF!</v>
      </c>
      <c r="F19" s="26" t="e">
        <f>#REF!+#REF!+#REF!+#REF!+#REF!+#REF!+#REF!+#REF!+#REF!+#REF!+#REF!+#REF!+#REF!+#REF!+#REF!+#REF!+#REF!+#REF!+#REF!+#REF!+#REF!+#REF!+#REF!+#REF!</f>
        <v>#REF!</v>
      </c>
      <c r="G19" s="26" t="e">
        <f>#REF!+#REF!+#REF!+#REF!+#REF!+#REF!+#REF!+#REF!+#REF!+#REF!+#REF!+#REF!+#REF!+#REF!+#REF!+#REF!+#REF!+#REF!+#REF!+#REF!+#REF!+#REF!+#REF!+#REF!</f>
        <v>#REF!</v>
      </c>
      <c r="H19" s="26" t="e">
        <f>#REF!+#REF!+#REF!+#REF!+#REF!+#REF!+#REF!+#REF!+#REF!+#REF!+#REF!+#REF!+#REF!+#REF!+#REF!+#REF!+#REF!+#REF!+#REF!+#REF!+#REF!+#REF!+#REF!+#REF!</f>
        <v>#REF!</v>
      </c>
      <c r="I19" s="26" t="e">
        <f>#REF!+#REF!+#REF!+#REF!+#REF!+#REF!+#REF!+#REF!+#REF!+#REF!+#REF!+#REF!+#REF!+#REF!+#REF!+#REF!+#REF!+#REF!+#REF!+#REF!+#REF!+#REF!+#REF!+#REF!</f>
        <v>#REF!</v>
      </c>
      <c r="J19" s="26" t="e">
        <f>#REF!+#REF!+#REF!+#REF!+#REF!+#REF!+#REF!+#REF!+#REF!+#REF!+#REF!+#REF!+#REF!+#REF!+#REF!+#REF!+#REF!+#REF!+#REF!+#REF!+#REF!+#REF!+#REF!+#REF!</f>
        <v>#REF!</v>
      </c>
      <c r="K19" s="26" t="e">
        <f>#REF!+#REF!+#REF!+#REF!+#REF!+#REF!+#REF!+#REF!+#REF!+#REF!+#REF!+#REF!+#REF!+#REF!+#REF!+#REF!+#REF!+#REF!+#REF!+#REF!+#REF!+#REF!+#REF!+#REF!</f>
        <v>#REF!</v>
      </c>
      <c r="L19" s="26" t="e">
        <f>#REF!+#REF!+#REF!+#REF!+#REF!+#REF!+#REF!+#REF!+#REF!+#REF!+#REF!+#REF!+#REF!+#REF!+#REF!+#REF!+#REF!+#REF!+#REF!+#REF!+#REF!+#REF!+#REF!+#REF!</f>
        <v>#REF!</v>
      </c>
      <c r="M19" s="25" t="e">
        <f t="shared" si="0"/>
        <v>#REF!</v>
      </c>
      <c r="N19" s="34" t="e">
        <f t="shared" si="1"/>
        <v>#REF!</v>
      </c>
      <c r="O19" s="25" t="e">
        <f t="shared" ref="O19:O51" si="2">L19*1000/H19</f>
        <v>#REF!</v>
      </c>
    </row>
    <row r="20" spans="1:15" ht="19.5" customHeight="1">
      <c r="A20" s="47" t="s">
        <v>53</v>
      </c>
      <c r="B20" s="13" t="s">
        <v>54</v>
      </c>
      <c r="C20" s="14"/>
      <c r="D20" s="26" t="e">
        <f>#REF!+#REF!+#REF!+#REF!+#REF!+#REF!+#REF!+#REF!+#REF!+#REF!+#REF!+#REF!+#REF!+#REF!+#REF!+#REF!+#REF!+#REF!+#REF!+#REF!+#REF!+#REF!+#REF!+#REF!</f>
        <v>#REF!</v>
      </c>
      <c r="E20" s="26" t="e">
        <f>#REF!+#REF!+#REF!+#REF!+#REF!+#REF!+#REF!+#REF!+#REF!+#REF!+#REF!+#REF!+#REF!+#REF!+#REF!+#REF!+#REF!+#REF!+#REF!+#REF!+#REF!+#REF!+#REF!+#REF!</f>
        <v>#REF!</v>
      </c>
      <c r="F20" s="26" t="e">
        <f>#REF!+#REF!+#REF!+#REF!+#REF!+#REF!+#REF!+#REF!+#REF!+#REF!+#REF!+#REF!+#REF!+#REF!+#REF!+#REF!+#REF!+#REF!+#REF!+#REF!+#REF!+#REF!+#REF!+#REF!</f>
        <v>#REF!</v>
      </c>
      <c r="G20" s="26" t="e">
        <f>#REF!+#REF!+#REF!+#REF!+#REF!+#REF!+#REF!+#REF!+#REF!+#REF!+#REF!+#REF!+#REF!+#REF!+#REF!+#REF!+#REF!+#REF!+#REF!+#REF!+#REF!+#REF!+#REF!+#REF!</f>
        <v>#REF!</v>
      </c>
      <c r="H20" s="26" t="e">
        <f>#REF!+#REF!+#REF!+#REF!+#REF!+#REF!+#REF!+#REF!+#REF!+#REF!+#REF!+#REF!+#REF!+#REF!+#REF!+#REF!+#REF!+#REF!+#REF!+#REF!+#REF!+#REF!+#REF!+#REF!</f>
        <v>#REF!</v>
      </c>
      <c r="I20" s="26" t="e">
        <f>#REF!+#REF!+#REF!+#REF!+#REF!+#REF!+#REF!+#REF!+#REF!+#REF!+#REF!+#REF!+#REF!+#REF!+#REF!+#REF!+#REF!+#REF!+#REF!+#REF!+#REF!+#REF!+#REF!+#REF!</f>
        <v>#REF!</v>
      </c>
      <c r="J20" s="26" t="e">
        <f>#REF!+#REF!+#REF!+#REF!+#REF!+#REF!+#REF!+#REF!+#REF!+#REF!+#REF!+#REF!+#REF!+#REF!+#REF!+#REF!+#REF!+#REF!+#REF!+#REF!+#REF!+#REF!+#REF!+#REF!</f>
        <v>#REF!</v>
      </c>
      <c r="K20" s="26" t="e">
        <f>#REF!+#REF!+#REF!+#REF!+#REF!+#REF!+#REF!+#REF!+#REF!+#REF!+#REF!+#REF!+#REF!+#REF!+#REF!+#REF!+#REF!+#REF!+#REF!+#REF!+#REF!+#REF!+#REF!+#REF!</f>
        <v>#REF!</v>
      </c>
      <c r="L20" s="26" t="e">
        <f>#REF!+#REF!+#REF!+#REF!+#REF!+#REF!+#REF!+#REF!+#REF!+#REF!+#REF!+#REF!+#REF!+#REF!+#REF!+#REF!+#REF!+#REF!+#REF!+#REF!+#REF!+#REF!+#REF!+#REF!</f>
        <v>#REF!</v>
      </c>
      <c r="M20" s="25" t="e">
        <f t="shared" si="0"/>
        <v>#REF!</v>
      </c>
      <c r="N20" s="34" t="e">
        <f t="shared" si="1"/>
        <v>#REF!</v>
      </c>
      <c r="O20" s="25"/>
    </row>
    <row r="21" spans="1:15" ht="18.600000000000001">
      <c r="A21" s="48"/>
      <c r="B21" s="13" t="s">
        <v>55</v>
      </c>
      <c r="C21" s="14"/>
      <c r="D21" s="26" t="e">
        <f>#REF!+#REF!+#REF!+#REF!+#REF!+#REF!+#REF!+#REF!+#REF!+#REF!+#REF!+#REF!+#REF!+#REF!+#REF!+#REF!+#REF!+#REF!+#REF!+#REF!+#REF!+#REF!+#REF!+#REF!</f>
        <v>#REF!</v>
      </c>
      <c r="E21" s="26" t="e">
        <f>#REF!+#REF!+#REF!+#REF!+#REF!+#REF!+#REF!+#REF!+#REF!+#REF!+#REF!+#REF!+#REF!+#REF!+#REF!+#REF!+#REF!+#REF!+#REF!+#REF!+#REF!+#REF!+#REF!+#REF!</f>
        <v>#REF!</v>
      </c>
      <c r="F21" s="26" t="e">
        <f>#REF!+#REF!+#REF!+#REF!+#REF!+#REF!+#REF!+#REF!+#REF!+#REF!+#REF!+#REF!+#REF!+#REF!+#REF!+#REF!+#REF!+#REF!+#REF!+#REF!+#REF!+#REF!+#REF!+#REF!</f>
        <v>#REF!</v>
      </c>
      <c r="G21" s="26" t="e">
        <f>#REF!+#REF!+#REF!+#REF!+#REF!+#REF!+#REF!+#REF!+#REF!+#REF!+#REF!+#REF!+#REF!+#REF!+#REF!+#REF!+#REF!+#REF!+#REF!+#REF!+#REF!+#REF!+#REF!+#REF!</f>
        <v>#REF!</v>
      </c>
      <c r="H21" s="26" t="e">
        <f>#REF!+#REF!+#REF!+#REF!+#REF!+#REF!+#REF!+#REF!+#REF!+#REF!+#REF!+#REF!+#REF!+#REF!+#REF!+#REF!+#REF!+#REF!+#REF!+#REF!+#REF!+#REF!+#REF!+#REF!</f>
        <v>#REF!</v>
      </c>
      <c r="I21" s="26" t="e">
        <f>#REF!+#REF!+#REF!+#REF!+#REF!+#REF!+#REF!+#REF!+#REF!+#REF!+#REF!+#REF!+#REF!+#REF!+#REF!+#REF!+#REF!+#REF!+#REF!+#REF!+#REF!+#REF!+#REF!+#REF!</f>
        <v>#REF!</v>
      </c>
      <c r="J21" s="26" t="e">
        <f>#REF!+#REF!+#REF!+#REF!+#REF!+#REF!+#REF!+#REF!+#REF!+#REF!+#REF!+#REF!+#REF!+#REF!+#REF!+#REF!+#REF!+#REF!+#REF!+#REF!+#REF!+#REF!+#REF!+#REF!</f>
        <v>#REF!</v>
      </c>
      <c r="K21" s="26" t="e">
        <f>#REF!+#REF!+#REF!+#REF!+#REF!+#REF!+#REF!+#REF!+#REF!+#REF!+#REF!+#REF!+#REF!+#REF!+#REF!+#REF!+#REF!+#REF!+#REF!+#REF!+#REF!+#REF!+#REF!+#REF!</f>
        <v>#REF!</v>
      </c>
      <c r="L21" s="26" t="e">
        <f>#REF!+#REF!+#REF!+#REF!+#REF!+#REF!+#REF!+#REF!+#REF!+#REF!+#REF!+#REF!+#REF!+#REF!+#REF!+#REF!+#REF!+#REF!+#REF!+#REF!+#REF!+#REF!+#REF!+#REF!</f>
        <v>#REF!</v>
      </c>
      <c r="M21" s="25" t="e">
        <f t="shared" si="0"/>
        <v>#REF!</v>
      </c>
      <c r="N21" s="34" t="e">
        <f t="shared" si="1"/>
        <v>#REF!</v>
      </c>
      <c r="O21" s="25" t="e">
        <f t="shared" si="2"/>
        <v>#REF!</v>
      </c>
    </row>
    <row r="22" spans="1:15" ht="18.600000000000001">
      <c r="A22" s="48"/>
      <c r="B22" s="13" t="s">
        <v>56</v>
      </c>
      <c r="C22" s="14"/>
      <c r="D22" s="26" t="e">
        <f>#REF!+#REF!+#REF!+#REF!+#REF!+#REF!+#REF!+#REF!+#REF!+#REF!+#REF!+#REF!+#REF!+#REF!+#REF!+#REF!+#REF!+#REF!+#REF!+#REF!+#REF!+#REF!+#REF!+#REF!</f>
        <v>#REF!</v>
      </c>
      <c r="E22" s="26" t="e">
        <f>#REF!+#REF!+#REF!+#REF!+#REF!+#REF!+#REF!+#REF!+#REF!+#REF!+#REF!+#REF!+#REF!+#REF!+#REF!+#REF!+#REF!+#REF!+#REF!+#REF!+#REF!+#REF!+#REF!+#REF!</f>
        <v>#REF!</v>
      </c>
      <c r="F22" s="26" t="e">
        <f>#REF!+#REF!+#REF!+#REF!+#REF!+#REF!+#REF!+#REF!+#REF!+#REF!+#REF!+#REF!+#REF!+#REF!+#REF!+#REF!+#REF!+#REF!+#REF!+#REF!+#REF!+#REF!+#REF!+#REF!</f>
        <v>#REF!</v>
      </c>
      <c r="G22" s="26" t="e">
        <f>#REF!+#REF!+#REF!+#REF!+#REF!+#REF!+#REF!+#REF!+#REF!+#REF!+#REF!+#REF!+#REF!+#REF!+#REF!+#REF!+#REF!+#REF!+#REF!+#REF!+#REF!+#REF!+#REF!+#REF!</f>
        <v>#REF!</v>
      </c>
      <c r="H22" s="26" t="e">
        <f>#REF!+#REF!+#REF!+#REF!+#REF!+#REF!+#REF!+#REF!+#REF!+#REF!+#REF!+#REF!+#REF!+#REF!+#REF!+#REF!+#REF!+#REF!+#REF!+#REF!+#REF!+#REF!+#REF!+#REF!</f>
        <v>#REF!</v>
      </c>
      <c r="I22" s="26" t="e">
        <f>#REF!+#REF!+#REF!+#REF!+#REF!+#REF!+#REF!+#REF!+#REF!+#REF!+#REF!+#REF!+#REF!+#REF!+#REF!+#REF!+#REF!+#REF!+#REF!+#REF!+#REF!+#REF!+#REF!+#REF!</f>
        <v>#REF!</v>
      </c>
      <c r="J22" s="26" t="e">
        <f>#REF!+#REF!+#REF!+#REF!+#REF!+#REF!+#REF!+#REF!+#REF!+#REF!+#REF!+#REF!+#REF!+#REF!+#REF!+#REF!+#REF!+#REF!+#REF!+#REF!+#REF!+#REF!+#REF!+#REF!</f>
        <v>#REF!</v>
      </c>
      <c r="K22" s="26" t="e">
        <f>#REF!+#REF!+#REF!+#REF!+#REF!+#REF!+#REF!+#REF!+#REF!+#REF!+#REF!+#REF!+#REF!+#REF!+#REF!+#REF!+#REF!+#REF!+#REF!+#REF!+#REF!+#REF!+#REF!+#REF!</f>
        <v>#REF!</v>
      </c>
      <c r="L22" s="26" t="e">
        <f>#REF!+#REF!+#REF!+#REF!+#REF!+#REF!+#REF!+#REF!+#REF!+#REF!+#REF!+#REF!+#REF!+#REF!+#REF!+#REF!+#REF!+#REF!+#REF!+#REF!+#REF!+#REF!+#REF!+#REF!</f>
        <v>#REF!</v>
      </c>
      <c r="M22" s="25" t="e">
        <f t="shared" si="0"/>
        <v>#REF!</v>
      </c>
      <c r="N22" s="34" t="e">
        <f t="shared" si="1"/>
        <v>#REF!</v>
      </c>
      <c r="O22" s="25"/>
    </row>
    <row r="23" spans="1:15" ht="18.600000000000001">
      <c r="A23" s="48"/>
      <c r="B23" s="13" t="s">
        <v>57</v>
      </c>
      <c r="C23" s="14"/>
      <c r="D23" s="26" t="e">
        <f>#REF!+#REF!+#REF!+#REF!+#REF!+#REF!+#REF!+#REF!+#REF!+#REF!+#REF!+#REF!+#REF!+#REF!+#REF!+#REF!+#REF!+#REF!+#REF!+#REF!+#REF!+#REF!+#REF!+#REF!</f>
        <v>#REF!</v>
      </c>
      <c r="E23" s="26" t="e">
        <f>#REF!+#REF!+#REF!+#REF!+#REF!+#REF!+#REF!+#REF!+#REF!+#REF!+#REF!+#REF!+#REF!+#REF!+#REF!+#REF!+#REF!+#REF!+#REF!+#REF!+#REF!+#REF!+#REF!+#REF!</f>
        <v>#REF!</v>
      </c>
      <c r="F23" s="26" t="e">
        <f>#REF!+#REF!+#REF!+#REF!+#REF!+#REF!+#REF!+#REF!+#REF!+#REF!+#REF!+#REF!+#REF!+#REF!+#REF!+#REF!+#REF!+#REF!+#REF!+#REF!+#REF!+#REF!+#REF!+#REF!</f>
        <v>#REF!</v>
      </c>
      <c r="G23" s="26" t="e">
        <f>#REF!+#REF!+#REF!+#REF!+#REF!+#REF!+#REF!+#REF!+#REF!+#REF!+#REF!+#REF!+#REF!+#REF!+#REF!+#REF!+#REF!+#REF!+#REF!+#REF!+#REF!+#REF!+#REF!+#REF!</f>
        <v>#REF!</v>
      </c>
      <c r="H23" s="26" t="e">
        <f>#REF!+#REF!+#REF!+#REF!+#REF!+#REF!+#REF!+#REF!+#REF!+#REF!+#REF!+#REF!+#REF!+#REF!+#REF!+#REF!+#REF!+#REF!+#REF!+#REF!+#REF!+#REF!+#REF!+#REF!</f>
        <v>#REF!</v>
      </c>
      <c r="I23" s="26" t="e">
        <f>#REF!+#REF!+#REF!+#REF!+#REF!+#REF!+#REF!+#REF!+#REF!+#REF!+#REF!+#REF!+#REF!+#REF!+#REF!+#REF!+#REF!+#REF!+#REF!+#REF!+#REF!+#REF!+#REF!+#REF!</f>
        <v>#REF!</v>
      </c>
      <c r="J23" s="26" t="e">
        <f>#REF!+#REF!+#REF!+#REF!+#REF!+#REF!+#REF!+#REF!+#REF!+#REF!+#REF!+#REF!+#REF!+#REF!+#REF!+#REF!+#REF!+#REF!+#REF!+#REF!+#REF!+#REF!+#REF!+#REF!</f>
        <v>#REF!</v>
      </c>
      <c r="K23" s="26" t="e">
        <f>#REF!+#REF!+#REF!+#REF!+#REF!+#REF!+#REF!+#REF!+#REF!+#REF!+#REF!+#REF!+#REF!+#REF!+#REF!+#REF!+#REF!+#REF!+#REF!+#REF!+#REF!+#REF!+#REF!+#REF!</f>
        <v>#REF!</v>
      </c>
      <c r="L23" s="26" t="e">
        <f>#REF!+#REF!+#REF!+#REF!+#REF!+#REF!+#REF!+#REF!+#REF!+#REF!+#REF!+#REF!+#REF!+#REF!+#REF!+#REF!+#REF!+#REF!+#REF!+#REF!+#REF!+#REF!+#REF!+#REF!</f>
        <v>#REF!</v>
      </c>
      <c r="M23" s="25" t="e">
        <f t="shared" si="0"/>
        <v>#REF!</v>
      </c>
      <c r="N23" s="34" t="e">
        <f t="shared" si="1"/>
        <v>#REF!</v>
      </c>
      <c r="O23" s="25"/>
    </row>
    <row r="24" spans="1:15" ht="18.600000000000001">
      <c r="A24" s="49"/>
      <c r="B24" s="13" t="s">
        <v>92</v>
      </c>
      <c r="C24" s="14"/>
      <c r="D24" s="26" t="e">
        <f>#REF!+#REF!+#REF!+#REF!+#REF!+#REF!+#REF!+#REF!+#REF!+#REF!+#REF!+#REF!+#REF!+#REF!+#REF!+#REF!+#REF!+#REF!+#REF!+#REF!+#REF!+#REF!+#REF!+#REF!</f>
        <v>#REF!</v>
      </c>
      <c r="E24" s="26" t="e">
        <f>#REF!+#REF!+#REF!+#REF!+#REF!+#REF!+#REF!+#REF!+#REF!+#REF!+#REF!+#REF!+#REF!+#REF!+#REF!+#REF!+#REF!+#REF!+#REF!+#REF!+#REF!+#REF!+#REF!+#REF!</f>
        <v>#REF!</v>
      </c>
      <c r="F24" s="26" t="e">
        <f>#REF!+#REF!+#REF!+#REF!+#REF!+#REF!+#REF!+#REF!+#REF!+#REF!+#REF!+#REF!+#REF!+#REF!+#REF!+#REF!+#REF!+#REF!+#REF!+#REF!+#REF!+#REF!+#REF!+#REF!</f>
        <v>#REF!</v>
      </c>
      <c r="G24" s="26" t="e">
        <f>#REF!+#REF!+#REF!+#REF!+#REF!+#REF!+#REF!+#REF!+#REF!+#REF!+#REF!+#REF!+#REF!+#REF!+#REF!+#REF!+#REF!+#REF!+#REF!+#REF!+#REF!+#REF!+#REF!+#REF!</f>
        <v>#REF!</v>
      </c>
      <c r="H24" s="26" t="e">
        <f>#REF!+#REF!+#REF!+#REF!+#REF!+#REF!+#REF!+#REF!+#REF!+#REF!+#REF!+#REF!+#REF!+#REF!+#REF!+#REF!+#REF!+#REF!+#REF!+#REF!+#REF!+#REF!+#REF!+#REF!</f>
        <v>#REF!</v>
      </c>
      <c r="I24" s="26" t="e">
        <f>#REF!+#REF!+#REF!+#REF!+#REF!+#REF!+#REF!+#REF!+#REF!+#REF!+#REF!+#REF!+#REF!+#REF!+#REF!+#REF!+#REF!+#REF!+#REF!+#REF!+#REF!+#REF!+#REF!+#REF!</f>
        <v>#REF!</v>
      </c>
      <c r="J24" s="26" t="e">
        <f>#REF!+#REF!+#REF!+#REF!+#REF!+#REF!+#REF!+#REF!+#REF!+#REF!+#REF!+#REF!+#REF!+#REF!+#REF!+#REF!+#REF!+#REF!+#REF!+#REF!+#REF!+#REF!+#REF!+#REF!</f>
        <v>#REF!</v>
      </c>
      <c r="K24" s="26" t="e">
        <f>#REF!+#REF!+#REF!+#REF!+#REF!+#REF!+#REF!+#REF!+#REF!+#REF!+#REF!+#REF!+#REF!+#REF!+#REF!+#REF!+#REF!+#REF!+#REF!+#REF!+#REF!+#REF!+#REF!+#REF!</f>
        <v>#REF!</v>
      </c>
      <c r="L24" s="26" t="e">
        <f>#REF!+#REF!+#REF!+#REF!+#REF!+#REF!+#REF!+#REF!+#REF!+#REF!+#REF!+#REF!+#REF!+#REF!+#REF!+#REF!+#REF!+#REF!+#REF!+#REF!+#REF!+#REF!+#REF!+#REF!</f>
        <v>#REF!</v>
      </c>
      <c r="M24" s="25" t="e">
        <f t="shared" si="0"/>
        <v>#REF!</v>
      </c>
      <c r="N24" s="34" t="e">
        <f t="shared" si="1"/>
        <v>#REF!</v>
      </c>
      <c r="O24" s="25" t="e">
        <f t="shared" si="2"/>
        <v>#REF!</v>
      </c>
    </row>
    <row r="25" spans="1:15" ht="19.5" customHeight="1">
      <c r="A25" s="50" t="s">
        <v>89</v>
      </c>
      <c r="B25" s="13" t="s">
        <v>59</v>
      </c>
      <c r="C25" s="14"/>
      <c r="D25" s="26" t="e">
        <f>#REF!+#REF!+#REF!+#REF!+#REF!+#REF!+#REF!+#REF!+#REF!+#REF!+#REF!+#REF!+#REF!+#REF!+#REF!+#REF!+#REF!+#REF!+#REF!+#REF!+#REF!+#REF!+#REF!+#REF!</f>
        <v>#REF!</v>
      </c>
      <c r="E25" s="26" t="e">
        <f>#REF!+#REF!+#REF!+#REF!+#REF!+#REF!+#REF!+#REF!+#REF!+#REF!+#REF!+#REF!+#REF!+#REF!+#REF!+#REF!+#REF!+#REF!+#REF!+#REF!+#REF!+#REF!+#REF!+#REF!</f>
        <v>#REF!</v>
      </c>
      <c r="F25" s="26" t="e">
        <f>#REF!+#REF!+#REF!+#REF!+#REF!+#REF!+#REF!+#REF!+#REF!+#REF!+#REF!+#REF!+#REF!+#REF!+#REF!+#REF!+#REF!+#REF!+#REF!+#REF!+#REF!+#REF!+#REF!+#REF!</f>
        <v>#REF!</v>
      </c>
      <c r="G25" s="26" t="e">
        <f>#REF!+#REF!+#REF!+#REF!+#REF!+#REF!+#REF!+#REF!+#REF!+#REF!+#REF!+#REF!+#REF!+#REF!+#REF!+#REF!+#REF!+#REF!+#REF!+#REF!+#REF!+#REF!+#REF!+#REF!</f>
        <v>#REF!</v>
      </c>
      <c r="H25" s="26" t="e">
        <f>#REF!+#REF!+#REF!+#REF!+#REF!+#REF!+#REF!+#REF!+#REF!+#REF!+#REF!+#REF!+#REF!+#REF!+#REF!+#REF!+#REF!+#REF!+#REF!+#REF!+#REF!+#REF!+#REF!+#REF!</f>
        <v>#REF!</v>
      </c>
      <c r="I25" s="26" t="e">
        <f>#REF!+#REF!+#REF!+#REF!+#REF!+#REF!+#REF!+#REF!+#REF!+#REF!+#REF!+#REF!+#REF!+#REF!+#REF!+#REF!+#REF!+#REF!+#REF!+#REF!+#REF!+#REF!+#REF!+#REF!</f>
        <v>#REF!</v>
      </c>
      <c r="J25" s="26" t="e">
        <f>#REF!+#REF!+#REF!+#REF!+#REF!+#REF!+#REF!+#REF!+#REF!+#REF!+#REF!+#REF!+#REF!+#REF!+#REF!+#REF!+#REF!+#REF!+#REF!+#REF!+#REF!+#REF!+#REF!+#REF!</f>
        <v>#REF!</v>
      </c>
      <c r="K25" s="26" t="e">
        <f>#REF!+#REF!+#REF!+#REF!+#REF!+#REF!+#REF!+#REF!+#REF!+#REF!+#REF!+#REF!+#REF!+#REF!+#REF!+#REF!+#REF!+#REF!+#REF!+#REF!+#REF!+#REF!+#REF!+#REF!</f>
        <v>#REF!</v>
      </c>
      <c r="L25" s="26" t="e">
        <f>#REF!+#REF!+#REF!+#REF!+#REF!+#REF!+#REF!+#REF!+#REF!+#REF!+#REF!+#REF!+#REF!+#REF!+#REF!+#REF!+#REF!+#REF!+#REF!+#REF!+#REF!+#REF!+#REF!+#REF!</f>
        <v>#REF!</v>
      </c>
      <c r="M25" s="25" t="e">
        <f t="shared" si="0"/>
        <v>#REF!</v>
      </c>
      <c r="N25" s="34" t="e">
        <f t="shared" si="1"/>
        <v>#REF!</v>
      </c>
      <c r="O25" s="25"/>
    </row>
    <row r="26" spans="1:15" ht="18.600000000000001">
      <c r="A26" s="51"/>
      <c r="B26" s="13" t="s">
        <v>60</v>
      </c>
      <c r="C26" s="14"/>
      <c r="D26" s="26" t="e">
        <f>#REF!+#REF!+#REF!+#REF!+#REF!+#REF!+#REF!+#REF!+#REF!+#REF!+#REF!+#REF!+#REF!+#REF!+#REF!+#REF!+#REF!+#REF!+#REF!+#REF!+#REF!+#REF!+#REF!+#REF!</f>
        <v>#REF!</v>
      </c>
      <c r="E26" s="26" t="e">
        <f>#REF!+#REF!+#REF!+#REF!+#REF!+#REF!+#REF!+#REF!+#REF!+#REF!+#REF!+#REF!+#REF!+#REF!+#REF!+#REF!+#REF!+#REF!+#REF!+#REF!+#REF!+#REF!+#REF!+#REF!</f>
        <v>#REF!</v>
      </c>
      <c r="F26" s="26" t="e">
        <f>#REF!+#REF!+#REF!+#REF!+#REF!+#REF!+#REF!+#REF!+#REF!+#REF!+#REF!+#REF!+#REF!+#REF!+#REF!+#REF!+#REF!+#REF!+#REF!+#REF!+#REF!+#REF!+#REF!+#REF!</f>
        <v>#REF!</v>
      </c>
      <c r="G26" s="26" t="e">
        <f>#REF!+#REF!+#REF!+#REF!+#REF!+#REF!+#REF!+#REF!+#REF!+#REF!+#REF!+#REF!+#REF!+#REF!+#REF!+#REF!+#REF!+#REF!+#REF!+#REF!+#REF!+#REF!+#REF!+#REF!</f>
        <v>#REF!</v>
      </c>
      <c r="H26" s="26" t="e">
        <f>#REF!+#REF!+#REF!+#REF!+#REF!+#REF!+#REF!+#REF!+#REF!+#REF!+#REF!+#REF!+#REF!+#REF!+#REF!+#REF!+#REF!+#REF!+#REF!+#REF!+#REF!+#REF!+#REF!+#REF!</f>
        <v>#REF!</v>
      </c>
      <c r="I26" s="26" t="e">
        <f>#REF!+#REF!+#REF!+#REF!+#REF!+#REF!+#REF!+#REF!+#REF!+#REF!+#REF!+#REF!+#REF!+#REF!+#REF!+#REF!+#REF!+#REF!+#REF!+#REF!+#REF!+#REF!+#REF!+#REF!</f>
        <v>#REF!</v>
      </c>
      <c r="J26" s="26" t="e">
        <f>#REF!+#REF!+#REF!+#REF!+#REF!+#REF!+#REF!+#REF!+#REF!+#REF!+#REF!+#REF!+#REF!+#REF!+#REF!+#REF!+#REF!+#REF!+#REF!+#REF!+#REF!+#REF!+#REF!+#REF!</f>
        <v>#REF!</v>
      </c>
      <c r="K26" s="26" t="e">
        <f>#REF!+#REF!+#REF!+#REF!+#REF!+#REF!+#REF!+#REF!+#REF!+#REF!+#REF!+#REF!+#REF!+#REF!+#REF!+#REF!+#REF!+#REF!+#REF!+#REF!+#REF!+#REF!+#REF!+#REF!</f>
        <v>#REF!</v>
      </c>
      <c r="L26" s="26" t="e">
        <f>#REF!+#REF!+#REF!+#REF!+#REF!+#REF!+#REF!+#REF!+#REF!+#REF!+#REF!+#REF!+#REF!+#REF!+#REF!+#REF!+#REF!+#REF!+#REF!+#REF!+#REF!+#REF!+#REF!+#REF!</f>
        <v>#REF!</v>
      </c>
      <c r="M26" s="25" t="e">
        <f t="shared" si="0"/>
        <v>#REF!</v>
      </c>
      <c r="N26" s="34" t="e">
        <f t="shared" si="1"/>
        <v>#REF!</v>
      </c>
      <c r="O26" s="25"/>
    </row>
    <row r="27" spans="1:15" ht="18.600000000000001">
      <c r="A27" s="52"/>
      <c r="B27" s="13" t="s">
        <v>95</v>
      </c>
      <c r="C27" s="14"/>
      <c r="D27" s="26" t="e">
        <f>#REF!+#REF!+#REF!+#REF!+#REF!+#REF!+#REF!+#REF!+#REF!+#REF!+#REF!+#REF!+#REF!+#REF!+#REF!+#REF!+#REF!+#REF!+#REF!+#REF!+#REF!+#REF!+#REF!+#REF!</f>
        <v>#REF!</v>
      </c>
      <c r="E27" s="26" t="e">
        <f>#REF!+#REF!+#REF!+#REF!+#REF!+#REF!+#REF!+#REF!+#REF!+#REF!+#REF!+#REF!+#REF!+#REF!+#REF!+#REF!+#REF!+#REF!+#REF!+#REF!+#REF!+#REF!+#REF!+#REF!</f>
        <v>#REF!</v>
      </c>
      <c r="F27" s="26" t="e">
        <f>#REF!+#REF!+#REF!+#REF!+#REF!+#REF!+#REF!+#REF!+#REF!+#REF!+#REF!+#REF!+#REF!+#REF!+#REF!+#REF!+#REF!+#REF!+#REF!+#REF!+#REF!+#REF!+#REF!+#REF!</f>
        <v>#REF!</v>
      </c>
      <c r="G27" s="26" t="e">
        <f>#REF!+#REF!+#REF!+#REF!+#REF!+#REF!+#REF!+#REF!+#REF!+#REF!+#REF!+#REF!+#REF!+#REF!+#REF!+#REF!+#REF!+#REF!+#REF!+#REF!+#REF!+#REF!+#REF!+#REF!</f>
        <v>#REF!</v>
      </c>
      <c r="H27" s="26" t="e">
        <f>#REF!+#REF!+#REF!+#REF!+#REF!+#REF!+#REF!+#REF!+#REF!+#REF!+#REF!+#REF!+#REF!+#REF!+#REF!+#REF!+#REF!+#REF!+#REF!+#REF!+#REF!+#REF!+#REF!+#REF!</f>
        <v>#REF!</v>
      </c>
      <c r="I27" s="26" t="e">
        <f>#REF!+#REF!+#REF!+#REF!+#REF!+#REF!+#REF!+#REF!+#REF!+#REF!+#REF!+#REF!+#REF!+#REF!+#REF!+#REF!+#REF!+#REF!+#REF!+#REF!+#REF!+#REF!+#REF!+#REF!</f>
        <v>#REF!</v>
      </c>
      <c r="J27" s="26" t="e">
        <f>#REF!+#REF!+#REF!+#REF!+#REF!+#REF!+#REF!+#REF!+#REF!+#REF!+#REF!+#REF!+#REF!+#REF!+#REF!+#REF!+#REF!+#REF!+#REF!+#REF!+#REF!+#REF!+#REF!+#REF!</f>
        <v>#REF!</v>
      </c>
      <c r="K27" s="26" t="e">
        <f>#REF!+#REF!+#REF!+#REF!+#REF!+#REF!+#REF!+#REF!+#REF!+#REF!+#REF!+#REF!+#REF!+#REF!+#REF!+#REF!+#REF!+#REF!+#REF!+#REF!+#REF!+#REF!+#REF!+#REF!</f>
        <v>#REF!</v>
      </c>
      <c r="L27" s="26" t="e">
        <f>#REF!+#REF!+#REF!+#REF!+#REF!+#REF!+#REF!+#REF!+#REF!+#REF!+#REF!+#REF!+#REF!+#REF!+#REF!+#REF!+#REF!+#REF!+#REF!+#REF!+#REF!+#REF!+#REF!+#REF!</f>
        <v>#REF!</v>
      </c>
      <c r="M27" s="25" t="e">
        <f t="shared" si="0"/>
        <v>#REF!</v>
      </c>
      <c r="N27" s="34" t="e">
        <f t="shared" si="1"/>
        <v>#REF!</v>
      </c>
      <c r="O27" s="25"/>
    </row>
    <row r="28" spans="1:15" ht="19.5" customHeight="1">
      <c r="A28" s="53" t="s">
        <v>62</v>
      </c>
      <c r="B28" s="13" t="s">
        <v>63</v>
      </c>
      <c r="C28" s="14"/>
      <c r="D28" s="26" t="e">
        <f>#REF!+#REF!+#REF!+#REF!+#REF!+#REF!+#REF!+#REF!+#REF!+#REF!+#REF!+#REF!+#REF!+#REF!+#REF!+#REF!+#REF!+#REF!+#REF!+#REF!+#REF!+#REF!+#REF!+#REF!</f>
        <v>#REF!</v>
      </c>
      <c r="E28" s="26" t="e">
        <f>#REF!+#REF!+#REF!+#REF!+#REF!+#REF!+#REF!+#REF!+#REF!+#REF!+#REF!+#REF!+#REF!+#REF!+#REF!+#REF!+#REF!+#REF!+#REF!+#REF!+#REF!+#REF!+#REF!+#REF!</f>
        <v>#REF!</v>
      </c>
      <c r="F28" s="26" t="e">
        <f>#REF!+#REF!+#REF!+#REF!+#REF!+#REF!+#REF!+#REF!+#REF!+#REF!+#REF!+#REF!+#REF!+#REF!+#REF!+#REF!+#REF!+#REF!+#REF!+#REF!+#REF!+#REF!+#REF!+#REF!</f>
        <v>#REF!</v>
      </c>
      <c r="G28" s="26" t="e">
        <f>#REF!+#REF!+#REF!+#REF!+#REF!+#REF!+#REF!+#REF!+#REF!+#REF!+#REF!+#REF!+#REF!+#REF!+#REF!+#REF!+#REF!+#REF!+#REF!+#REF!+#REF!+#REF!+#REF!+#REF!</f>
        <v>#REF!</v>
      </c>
      <c r="H28" s="26" t="e">
        <f>#REF!+#REF!+#REF!+#REF!+#REF!+#REF!+#REF!+#REF!+#REF!+#REF!+#REF!+#REF!+#REF!+#REF!+#REF!+#REF!+#REF!+#REF!+#REF!+#REF!+#REF!+#REF!+#REF!+#REF!</f>
        <v>#REF!</v>
      </c>
      <c r="I28" s="26" t="e">
        <f>#REF!+#REF!+#REF!+#REF!+#REF!+#REF!+#REF!+#REF!+#REF!+#REF!+#REF!+#REF!+#REF!+#REF!+#REF!+#REF!+#REF!+#REF!+#REF!+#REF!+#REF!+#REF!+#REF!+#REF!</f>
        <v>#REF!</v>
      </c>
      <c r="J28" s="26" t="e">
        <f>#REF!+#REF!+#REF!+#REF!+#REF!+#REF!+#REF!+#REF!+#REF!+#REF!+#REF!+#REF!+#REF!+#REF!+#REF!+#REF!+#REF!+#REF!+#REF!+#REF!+#REF!+#REF!+#REF!+#REF!</f>
        <v>#REF!</v>
      </c>
      <c r="K28" s="26" t="e">
        <f>#REF!+#REF!+#REF!+#REF!+#REF!+#REF!+#REF!+#REF!+#REF!+#REF!+#REF!+#REF!+#REF!+#REF!+#REF!+#REF!+#REF!+#REF!+#REF!+#REF!+#REF!+#REF!+#REF!+#REF!</f>
        <v>#REF!</v>
      </c>
      <c r="L28" s="26" t="e">
        <f>#REF!+#REF!+#REF!+#REF!+#REF!+#REF!+#REF!+#REF!+#REF!+#REF!+#REF!+#REF!+#REF!+#REF!+#REF!+#REF!+#REF!+#REF!+#REF!+#REF!+#REF!+#REF!+#REF!+#REF!</f>
        <v>#REF!</v>
      </c>
      <c r="M28" s="25" t="e">
        <f t="shared" si="0"/>
        <v>#REF!</v>
      </c>
      <c r="N28" s="34" t="e">
        <f t="shared" si="1"/>
        <v>#REF!</v>
      </c>
      <c r="O28" s="25"/>
    </row>
    <row r="29" spans="1:15" ht="18.600000000000001">
      <c r="A29" s="54"/>
      <c r="B29" s="13" t="s">
        <v>64</v>
      </c>
      <c r="C29" s="14"/>
      <c r="D29" s="26" t="e">
        <f>#REF!+#REF!+#REF!+#REF!+#REF!+#REF!+#REF!+#REF!+#REF!+#REF!+#REF!+#REF!+#REF!+#REF!+#REF!+#REF!+#REF!+#REF!+#REF!+#REF!+#REF!+#REF!+#REF!+#REF!</f>
        <v>#REF!</v>
      </c>
      <c r="E29" s="26" t="e">
        <f>#REF!+#REF!+#REF!+#REF!+#REF!+#REF!+#REF!+#REF!+#REF!+#REF!+#REF!+#REF!+#REF!+#REF!+#REF!+#REF!+#REF!+#REF!+#REF!+#REF!+#REF!+#REF!+#REF!+#REF!</f>
        <v>#REF!</v>
      </c>
      <c r="F29" s="26" t="e">
        <f>#REF!+#REF!+#REF!+#REF!+#REF!+#REF!+#REF!+#REF!+#REF!+#REF!+#REF!+#REF!+#REF!+#REF!+#REF!+#REF!+#REF!+#REF!+#REF!+#REF!+#REF!+#REF!+#REF!+#REF!</f>
        <v>#REF!</v>
      </c>
      <c r="G29" s="26" t="e">
        <f>#REF!+#REF!+#REF!+#REF!+#REF!+#REF!+#REF!+#REF!+#REF!+#REF!+#REF!+#REF!+#REF!+#REF!+#REF!+#REF!+#REF!+#REF!+#REF!+#REF!+#REF!+#REF!+#REF!+#REF!</f>
        <v>#REF!</v>
      </c>
      <c r="H29" s="26" t="e">
        <f>#REF!+#REF!+#REF!+#REF!+#REF!+#REF!+#REF!+#REF!+#REF!+#REF!+#REF!+#REF!+#REF!+#REF!+#REF!+#REF!+#REF!+#REF!+#REF!+#REF!+#REF!+#REF!+#REF!+#REF!</f>
        <v>#REF!</v>
      </c>
      <c r="I29" s="26" t="e">
        <f>#REF!+#REF!+#REF!+#REF!+#REF!+#REF!+#REF!+#REF!+#REF!+#REF!+#REF!+#REF!+#REF!+#REF!+#REF!+#REF!+#REF!+#REF!+#REF!+#REF!+#REF!+#REF!+#REF!+#REF!</f>
        <v>#REF!</v>
      </c>
      <c r="J29" s="26" t="e">
        <f>#REF!+#REF!+#REF!+#REF!+#REF!+#REF!+#REF!+#REF!+#REF!+#REF!+#REF!+#REF!+#REF!+#REF!+#REF!+#REF!+#REF!+#REF!+#REF!+#REF!+#REF!+#REF!+#REF!+#REF!</f>
        <v>#REF!</v>
      </c>
      <c r="K29" s="26" t="e">
        <f>#REF!+#REF!+#REF!+#REF!+#REF!+#REF!+#REF!+#REF!+#REF!+#REF!+#REF!+#REF!+#REF!+#REF!+#REF!+#REF!+#REF!+#REF!+#REF!+#REF!+#REF!+#REF!+#REF!+#REF!</f>
        <v>#REF!</v>
      </c>
      <c r="L29" s="26" t="e">
        <f>#REF!+#REF!+#REF!+#REF!+#REF!+#REF!+#REF!+#REF!+#REF!+#REF!+#REF!+#REF!+#REF!+#REF!+#REF!+#REF!+#REF!+#REF!+#REF!+#REF!+#REF!+#REF!+#REF!+#REF!</f>
        <v>#REF!</v>
      </c>
      <c r="M29" s="25" t="e">
        <f t="shared" si="0"/>
        <v>#REF!</v>
      </c>
      <c r="N29" s="34" t="e">
        <f t="shared" si="1"/>
        <v>#REF!</v>
      </c>
      <c r="O29" s="25"/>
    </row>
    <row r="30" spans="1:15" ht="18.600000000000001">
      <c r="A30" s="54"/>
      <c r="B30" s="13" t="s">
        <v>65</v>
      </c>
      <c r="C30" s="14"/>
      <c r="D30" s="26" t="e">
        <f>#REF!+#REF!+#REF!+#REF!+#REF!+#REF!+#REF!+#REF!+#REF!+#REF!+#REF!+#REF!+#REF!+#REF!+#REF!+#REF!+#REF!+#REF!+#REF!+#REF!+#REF!+#REF!+#REF!+#REF!</f>
        <v>#REF!</v>
      </c>
      <c r="E30" s="26" t="e">
        <f>#REF!+#REF!+#REF!+#REF!+#REF!+#REF!+#REF!+#REF!+#REF!+#REF!+#REF!+#REF!+#REF!+#REF!+#REF!+#REF!+#REF!+#REF!+#REF!+#REF!+#REF!+#REF!+#REF!+#REF!</f>
        <v>#REF!</v>
      </c>
      <c r="F30" s="26" t="e">
        <f>#REF!+#REF!+#REF!+#REF!+#REF!+#REF!+#REF!+#REF!+#REF!+#REF!+#REF!+#REF!+#REF!+#REF!+#REF!+#REF!+#REF!+#REF!+#REF!+#REF!+#REF!+#REF!+#REF!+#REF!</f>
        <v>#REF!</v>
      </c>
      <c r="G30" s="26" t="e">
        <f>#REF!+#REF!+#REF!+#REF!+#REF!+#REF!+#REF!+#REF!+#REF!+#REF!+#REF!+#REF!+#REF!+#REF!+#REF!+#REF!+#REF!+#REF!+#REF!+#REF!+#REF!+#REF!+#REF!+#REF!</f>
        <v>#REF!</v>
      </c>
      <c r="H30" s="26" t="e">
        <f>#REF!+#REF!+#REF!+#REF!+#REF!+#REF!+#REF!+#REF!+#REF!+#REF!+#REF!+#REF!+#REF!+#REF!+#REF!+#REF!+#REF!+#REF!+#REF!+#REF!+#REF!+#REF!+#REF!+#REF!</f>
        <v>#REF!</v>
      </c>
      <c r="I30" s="26" t="e">
        <f>#REF!+#REF!+#REF!+#REF!+#REF!+#REF!+#REF!+#REF!+#REF!+#REF!+#REF!+#REF!+#REF!+#REF!+#REF!+#REF!+#REF!+#REF!+#REF!+#REF!+#REF!+#REF!+#REF!+#REF!</f>
        <v>#REF!</v>
      </c>
      <c r="J30" s="26" t="e">
        <f>#REF!+#REF!+#REF!+#REF!+#REF!+#REF!+#REF!+#REF!+#REF!+#REF!+#REF!+#REF!+#REF!+#REF!+#REF!+#REF!+#REF!+#REF!+#REF!+#REF!+#REF!+#REF!+#REF!+#REF!</f>
        <v>#REF!</v>
      </c>
      <c r="K30" s="26" t="e">
        <f>#REF!+#REF!+#REF!+#REF!+#REF!+#REF!+#REF!+#REF!+#REF!+#REF!+#REF!+#REF!+#REF!+#REF!+#REF!+#REF!+#REF!+#REF!+#REF!+#REF!+#REF!+#REF!+#REF!+#REF!</f>
        <v>#REF!</v>
      </c>
      <c r="L30" s="26" t="e">
        <f>#REF!+#REF!+#REF!+#REF!+#REF!+#REF!+#REF!+#REF!+#REF!+#REF!+#REF!+#REF!+#REF!+#REF!+#REF!+#REF!+#REF!+#REF!+#REF!+#REF!+#REF!+#REF!+#REF!+#REF!</f>
        <v>#REF!</v>
      </c>
      <c r="M30" s="25" t="e">
        <f t="shared" si="0"/>
        <v>#REF!</v>
      </c>
      <c r="N30" s="34" t="e">
        <f t="shared" si="1"/>
        <v>#REF!</v>
      </c>
      <c r="O30" s="25"/>
    </row>
    <row r="31" spans="1:15" ht="18.600000000000001">
      <c r="A31" s="54"/>
      <c r="B31" s="13" t="s">
        <v>66</v>
      </c>
      <c r="C31" s="14"/>
      <c r="D31" s="26" t="e">
        <f>#REF!+#REF!+#REF!+#REF!+#REF!+#REF!+#REF!+#REF!+#REF!+#REF!+#REF!+#REF!+#REF!+#REF!+#REF!+#REF!+#REF!+#REF!+#REF!+#REF!+#REF!+#REF!+#REF!+#REF!</f>
        <v>#REF!</v>
      </c>
      <c r="E31" s="26" t="e">
        <f>#REF!+#REF!+#REF!+#REF!+#REF!+#REF!+#REF!+#REF!+#REF!+#REF!+#REF!+#REF!+#REF!+#REF!+#REF!+#REF!+#REF!+#REF!+#REF!+#REF!+#REF!+#REF!+#REF!+#REF!</f>
        <v>#REF!</v>
      </c>
      <c r="F31" s="26" t="e">
        <f>#REF!+#REF!+#REF!+#REF!+#REF!+#REF!+#REF!+#REF!+#REF!+#REF!+#REF!+#REF!+#REF!+#REF!+#REF!+#REF!+#REF!+#REF!+#REF!+#REF!+#REF!+#REF!+#REF!+#REF!</f>
        <v>#REF!</v>
      </c>
      <c r="G31" s="26" t="e">
        <f>#REF!+#REF!+#REF!+#REF!+#REF!+#REF!+#REF!+#REF!+#REF!+#REF!+#REF!+#REF!+#REF!+#REF!+#REF!+#REF!+#REF!+#REF!+#REF!+#REF!+#REF!+#REF!+#REF!+#REF!</f>
        <v>#REF!</v>
      </c>
      <c r="H31" s="26" t="e">
        <f>#REF!+#REF!+#REF!+#REF!+#REF!+#REF!+#REF!+#REF!+#REF!+#REF!+#REF!+#REF!+#REF!+#REF!+#REF!+#REF!+#REF!+#REF!+#REF!+#REF!+#REF!+#REF!+#REF!+#REF!</f>
        <v>#REF!</v>
      </c>
      <c r="I31" s="26" t="e">
        <f>#REF!+#REF!+#REF!+#REF!+#REF!+#REF!+#REF!+#REF!+#REF!+#REF!+#REF!+#REF!+#REF!+#REF!+#REF!+#REF!+#REF!+#REF!+#REF!+#REF!+#REF!+#REF!+#REF!+#REF!</f>
        <v>#REF!</v>
      </c>
      <c r="J31" s="26" t="e">
        <f>#REF!+#REF!+#REF!+#REF!+#REF!+#REF!+#REF!+#REF!+#REF!+#REF!+#REF!+#REF!+#REF!+#REF!+#REF!+#REF!+#REF!+#REF!+#REF!+#REF!+#REF!+#REF!+#REF!+#REF!</f>
        <v>#REF!</v>
      </c>
      <c r="K31" s="26" t="e">
        <f>#REF!+#REF!+#REF!+#REF!+#REF!+#REF!+#REF!+#REF!+#REF!+#REF!+#REF!+#REF!+#REF!+#REF!+#REF!+#REF!+#REF!+#REF!+#REF!+#REF!+#REF!+#REF!+#REF!+#REF!</f>
        <v>#REF!</v>
      </c>
      <c r="L31" s="26" t="e">
        <f>#REF!+#REF!+#REF!+#REF!+#REF!+#REF!+#REF!+#REF!+#REF!+#REF!+#REF!+#REF!+#REF!+#REF!+#REF!+#REF!+#REF!+#REF!+#REF!+#REF!+#REF!+#REF!+#REF!+#REF!</f>
        <v>#REF!</v>
      </c>
      <c r="M31" s="25" t="e">
        <f t="shared" si="0"/>
        <v>#REF!</v>
      </c>
      <c r="N31" s="34" t="e">
        <f t="shared" si="1"/>
        <v>#REF!</v>
      </c>
      <c r="O31" s="25"/>
    </row>
    <row r="32" spans="1:15" ht="18.600000000000001">
      <c r="A32" s="54"/>
      <c r="B32" s="13" t="s">
        <v>67</v>
      </c>
      <c r="C32" s="14"/>
      <c r="D32" s="26" t="e">
        <f>#REF!+#REF!+#REF!+#REF!+#REF!+#REF!+#REF!+#REF!+#REF!+#REF!+#REF!+#REF!+#REF!+#REF!+#REF!+#REF!+#REF!+#REF!+#REF!+#REF!+#REF!+#REF!+#REF!+#REF!</f>
        <v>#REF!</v>
      </c>
      <c r="E32" s="26" t="e">
        <f>#REF!+#REF!+#REF!+#REF!+#REF!+#REF!+#REF!+#REF!+#REF!+#REF!+#REF!+#REF!+#REF!+#REF!+#REF!+#REF!+#REF!+#REF!+#REF!+#REF!+#REF!+#REF!+#REF!+#REF!</f>
        <v>#REF!</v>
      </c>
      <c r="F32" s="26" t="e">
        <f>#REF!+#REF!+#REF!+#REF!+#REF!+#REF!+#REF!+#REF!+#REF!+#REF!+#REF!+#REF!+#REF!+#REF!+#REF!+#REF!+#REF!+#REF!+#REF!+#REF!+#REF!+#REF!+#REF!+#REF!</f>
        <v>#REF!</v>
      </c>
      <c r="G32" s="26" t="e">
        <f>#REF!+#REF!+#REF!+#REF!+#REF!+#REF!+#REF!+#REF!+#REF!+#REF!+#REF!+#REF!+#REF!+#REF!+#REF!+#REF!+#REF!+#REF!+#REF!+#REF!+#REF!+#REF!+#REF!+#REF!</f>
        <v>#REF!</v>
      </c>
      <c r="H32" s="26" t="e">
        <f>#REF!+#REF!+#REF!+#REF!+#REF!+#REF!+#REF!+#REF!+#REF!+#REF!+#REF!+#REF!+#REF!+#REF!+#REF!+#REF!+#REF!+#REF!+#REF!+#REF!+#REF!+#REF!+#REF!+#REF!</f>
        <v>#REF!</v>
      </c>
      <c r="I32" s="26" t="e">
        <f>#REF!+#REF!+#REF!+#REF!+#REF!+#REF!+#REF!+#REF!+#REF!+#REF!+#REF!+#REF!+#REF!+#REF!+#REF!+#REF!+#REF!+#REF!+#REF!+#REF!+#REF!+#REF!+#REF!+#REF!</f>
        <v>#REF!</v>
      </c>
      <c r="J32" s="26" t="e">
        <f>#REF!+#REF!+#REF!+#REF!+#REF!+#REF!+#REF!+#REF!+#REF!+#REF!+#REF!+#REF!+#REF!+#REF!+#REF!+#REF!+#REF!+#REF!+#REF!+#REF!+#REF!+#REF!+#REF!+#REF!</f>
        <v>#REF!</v>
      </c>
      <c r="K32" s="26" t="e">
        <f>#REF!+#REF!+#REF!+#REF!+#REF!+#REF!+#REF!+#REF!+#REF!+#REF!+#REF!+#REF!+#REF!+#REF!+#REF!+#REF!+#REF!+#REF!+#REF!+#REF!+#REF!+#REF!+#REF!+#REF!</f>
        <v>#REF!</v>
      </c>
      <c r="L32" s="26" t="e">
        <f>#REF!+#REF!+#REF!+#REF!+#REF!+#REF!+#REF!+#REF!+#REF!+#REF!+#REF!+#REF!+#REF!+#REF!+#REF!+#REF!+#REF!+#REF!+#REF!+#REF!+#REF!+#REF!+#REF!+#REF!</f>
        <v>#REF!</v>
      </c>
      <c r="M32" s="25" t="e">
        <f t="shared" si="0"/>
        <v>#REF!</v>
      </c>
      <c r="N32" s="34" t="e">
        <f t="shared" si="1"/>
        <v>#REF!</v>
      </c>
      <c r="O32" s="25"/>
    </row>
    <row r="33" spans="1:15" ht="19.2" thickBot="1">
      <c r="A33" s="54"/>
      <c r="B33" s="21" t="s">
        <v>96</v>
      </c>
      <c r="C33" s="22"/>
      <c r="D33" s="26" t="e">
        <f>#REF!+#REF!+#REF!+#REF!+#REF!+#REF!+#REF!+#REF!+#REF!+#REF!+#REF!+#REF!+#REF!+#REF!+#REF!+#REF!+#REF!+#REF!+#REF!+#REF!+#REF!+#REF!+#REF!+#REF!</f>
        <v>#REF!</v>
      </c>
      <c r="E33" s="26" t="e">
        <f>#REF!+#REF!+#REF!+#REF!+#REF!+#REF!+#REF!+#REF!+#REF!+#REF!+#REF!+#REF!+#REF!+#REF!+#REF!+#REF!+#REF!+#REF!+#REF!+#REF!+#REF!+#REF!+#REF!+#REF!</f>
        <v>#REF!</v>
      </c>
      <c r="F33" s="26" t="e">
        <f>#REF!+#REF!+#REF!+#REF!+#REF!+#REF!+#REF!+#REF!+#REF!+#REF!+#REF!+#REF!+#REF!+#REF!+#REF!+#REF!+#REF!+#REF!+#REF!+#REF!+#REF!+#REF!+#REF!+#REF!</f>
        <v>#REF!</v>
      </c>
      <c r="G33" s="26" t="e">
        <f>#REF!+#REF!+#REF!+#REF!+#REF!+#REF!+#REF!+#REF!+#REF!+#REF!+#REF!+#REF!+#REF!+#REF!+#REF!+#REF!+#REF!+#REF!+#REF!+#REF!+#REF!+#REF!+#REF!+#REF!</f>
        <v>#REF!</v>
      </c>
      <c r="H33" s="26" t="e">
        <f>#REF!+#REF!+#REF!+#REF!+#REF!+#REF!+#REF!+#REF!+#REF!+#REF!+#REF!+#REF!+#REF!+#REF!+#REF!+#REF!+#REF!+#REF!+#REF!+#REF!+#REF!+#REF!+#REF!+#REF!</f>
        <v>#REF!</v>
      </c>
      <c r="I33" s="26" t="e">
        <f>#REF!+#REF!+#REF!+#REF!+#REF!+#REF!+#REF!+#REF!+#REF!+#REF!+#REF!+#REF!+#REF!+#REF!+#REF!+#REF!+#REF!+#REF!+#REF!+#REF!+#REF!+#REF!+#REF!+#REF!</f>
        <v>#REF!</v>
      </c>
      <c r="J33" s="26" t="e">
        <f>#REF!+#REF!+#REF!+#REF!+#REF!+#REF!+#REF!+#REF!+#REF!+#REF!+#REF!+#REF!+#REF!+#REF!+#REF!+#REF!+#REF!+#REF!+#REF!+#REF!+#REF!+#REF!+#REF!+#REF!</f>
        <v>#REF!</v>
      </c>
      <c r="K33" s="26" t="e">
        <f>#REF!+#REF!+#REF!+#REF!+#REF!+#REF!+#REF!+#REF!+#REF!+#REF!+#REF!+#REF!+#REF!+#REF!+#REF!+#REF!+#REF!+#REF!+#REF!+#REF!+#REF!+#REF!+#REF!+#REF!</f>
        <v>#REF!</v>
      </c>
      <c r="L33" s="26" t="e">
        <f>#REF!+#REF!+#REF!+#REF!+#REF!+#REF!+#REF!+#REF!+#REF!+#REF!+#REF!+#REF!+#REF!+#REF!+#REF!+#REF!+#REF!+#REF!+#REF!+#REF!+#REF!+#REF!+#REF!+#REF!</f>
        <v>#REF!</v>
      </c>
      <c r="M33" s="25" t="e">
        <f t="shared" si="0"/>
        <v>#REF!</v>
      </c>
      <c r="N33" s="34" t="e">
        <f t="shared" si="1"/>
        <v>#REF!</v>
      </c>
      <c r="O33" s="25"/>
    </row>
    <row r="34" spans="1:15" ht="19.5" customHeight="1">
      <c r="A34" s="72" t="s">
        <v>69</v>
      </c>
      <c r="B34" s="72" t="s">
        <v>70</v>
      </c>
      <c r="C34" s="24" t="s">
        <v>71</v>
      </c>
      <c r="D34" s="26" t="e">
        <f>#REF!+#REF!+#REF!+#REF!+#REF!+#REF!+#REF!+#REF!+#REF!+#REF!+#REF!+#REF!+#REF!+#REF!+#REF!+#REF!+#REF!+#REF!+#REF!+#REF!+#REF!+#REF!+#REF!+#REF!</f>
        <v>#REF!</v>
      </c>
      <c r="E34" s="26" t="e">
        <f>#REF!+#REF!+#REF!+#REF!+#REF!+#REF!+#REF!+#REF!+#REF!+#REF!+#REF!+#REF!+#REF!+#REF!+#REF!+#REF!+#REF!+#REF!+#REF!+#REF!+#REF!+#REF!+#REF!+#REF!</f>
        <v>#REF!</v>
      </c>
      <c r="F34" s="26" t="e">
        <f>#REF!+#REF!+#REF!+#REF!+#REF!+#REF!+#REF!+#REF!+#REF!+#REF!+#REF!+#REF!+#REF!+#REF!+#REF!+#REF!+#REF!+#REF!+#REF!+#REF!+#REF!+#REF!+#REF!+#REF!</f>
        <v>#REF!</v>
      </c>
      <c r="G34" s="26" t="e">
        <f>#REF!+#REF!+#REF!+#REF!+#REF!+#REF!+#REF!+#REF!+#REF!+#REF!+#REF!+#REF!+#REF!+#REF!+#REF!+#REF!+#REF!+#REF!+#REF!+#REF!+#REF!+#REF!+#REF!+#REF!</f>
        <v>#REF!</v>
      </c>
      <c r="H34" s="26" t="e">
        <f>#REF!+#REF!+#REF!+#REF!+#REF!+#REF!+#REF!+#REF!+#REF!+#REF!+#REF!+#REF!+#REF!+#REF!+#REF!+#REF!+#REF!+#REF!+#REF!+#REF!+#REF!+#REF!+#REF!+#REF!</f>
        <v>#REF!</v>
      </c>
      <c r="I34" s="26" t="e">
        <f>#REF!+#REF!+#REF!+#REF!+#REF!+#REF!+#REF!+#REF!+#REF!+#REF!+#REF!+#REF!+#REF!+#REF!+#REF!+#REF!+#REF!+#REF!+#REF!+#REF!+#REF!+#REF!+#REF!+#REF!</f>
        <v>#REF!</v>
      </c>
      <c r="J34" s="26" t="e">
        <f>#REF!+#REF!+#REF!+#REF!+#REF!+#REF!+#REF!+#REF!+#REF!+#REF!+#REF!+#REF!+#REF!+#REF!+#REF!+#REF!+#REF!+#REF!+#REF!+#REF!+#REF!+#REF!+#REF!+#REF!</f>
        <v>#REF!</v>
      </c>
      <c r="K34" s="26" t="e">
        <f>#REF!+#REF!+#REF!+#REF!+#REF!+#REF!+#REF!+#REF!+#REF!+#REF!+#REF!+#REF!+#REF!+#REF!+#REF!+#REF!+#REF!+#REF!+#REF!+#REF!+#REF!+#REF!+#REF!+#REF!</f>
        <v>#REF!</v>
      </c>
      <c r="L34" s="26" t="e">
        <f>#REF!+#REF!+#REF!+#REF!+#REF!+#REF!+#REF!+#REF!+#REF!+#REF!+#REF!+#REF!+#REF!+#REF!+#REF!+#REF!+#REF!+#REF!+#REF!+#REF!+#REF!+#REF!+#REF!+#REF!</f>
        <v>#REF!</v>
      </c>
      <c r="M34" s="25" t="e">
        <f t="shared" si="0"/>
        <v>#REF!</v>
      </c>
      <c r="N34" s="34" t="e">
        <f t="shared" si="1"/>
        <v>#REF!</v>
      </c>
      <c r="O34" s="25"/>
    </row>
    <row r="35" spans="1:15" ht="18.600000000000001">
      <c r="A35" s="54"/>
      <c r="B35" s="54"/>
      <c r="C35" s="1" t="s">
        <v>22</v>
      </c>
      <c r="D35" s="26" t="e">
        <f>#REF!+#REF!+#REF!+#REF!+#REF!+#REF!+#REF!+#REF!+#REF!+#REF!+#REF!+#REF!+#REF!+#REF!+#REF!+#REF!+#REF!+#REF!+#REF!+#REF!+#REF!+#REF!+#REF!+#REF!</f>
        <v>#REF!</v>
      </c>
      <c r="E35" s="26" t="e">
        <f>#REF!+#REF!+#REF!+#REF!+#REF!+#REF!+#REF!+#REF!+#REF!+#REF!+#REF!+#REF!+#REF!+#REF!+#REF!+#REF!+#REF!+#REF!+#REF!+#REF!+#REF!+#REF!+#REF!+#REF!</f>
        <v>#REF!</v>
      </c>
      <c r="F35" s="26" t="e">
        <f>#REF!+#REF!+#REF!+#REF!+#REF!+#REF!+#REF!+#REF!+#REF!+#REF!+#REF!+#REF!+#REF!+#REF!+#REF!+#REF!+#REF!+#REF!+#REF!+#REF!+#REF!+#REF!+#REF!+#REF!</f>
        <v>#REF!</v>
      </c>
      <c r="G35" s="26" t="e">
        <f>#REF!+#REF!+#REF!+#REF!+#REF!+#REF!+#REF!+#REF!+#REF!+#REF!+#REF!+#REF!+#REF!+#REF!+#REF!+#REF!+#REF!+#REF!+#REF!+#REF!+#REF!+#REF!+#REF!+#REF!</f>
        <v>#REF!</v>
      </c>
      <c r="H35" s="26" t="e">
        <f>#REF!+#REF!+#REF!+#REF!+#REF!+#REF!+#REF!+#REF!+#REF!+#REF!+#REF!+#REF!+#REF!+#REF!+#REF!+#REF!+#REF!+#REF!+#REF!+#REF!+#REF!+#REF!+#REF!+#REF!</f>
        <v>#REF!</v>
      </c>
      <c r="I35" s="26" t="e">
        <f>#REF!+#REF!+#REF!+#REF!+#REF!+#REF!+#REF!+#REF!+#REF!+#REF!+#REF!+#REF!+#REF!+#REF!+#REF!+#REF!+#REF!+#REF!+#REF!+#REF!+#REF!+#REF!+#REF!+#REF!</f>
        <v>#REF!</v>
      </c>
      <c r="J35" s="26" t="e">
        <f>#REF!+#REF!+#REF!+#REF!+#REF!+#REF!+#REF!+#REF!+#REF!+#REF!+#REF!+#REF!+#REF!+#REF!+#REF!+#REF!+#REF!+#REF!+#REF!+#REF!+#REF!+#REF!+#REF!+#REF!</f>
        <v>#REF!</v>
      </c>
      <c r="K35" s="26" t="e">
        <f>#REF!+#REF!+#REF!+#REF!+#REF!+#REF!+#REF!+#REF!+#REF!+#REF!+#REF!+#REF!+#REF!+#REF!+#REF!+#REF!+#REF!+#REF!+#REF!+#REF!+#REF!+#REF!+#REF!+#REF!</f>
        <v>#REF!</v>
      </c>
      <c r="L35" s="26" t="e">
        <f>#REF!+#REF!+#REF!+#REF!+#REF!+#REF!+#REF!+#REF!+#REF!+#REF!+#REF!+#REF!+#REF!+#REF!+#REF!+#REF!+#REF!+#REF!+#REF!+#REF!+#REF!+#REF!+#REF!+#REF!</f>
        <v>#REF!</v>
      </c>
      <c r="M35" s="25" t="e">
        <f t="shared" si="0"/>
        <v>#REF!</v>
      </c>
      <c r="N35" s="34" t="e">
        <f t="shared" si="1"/>
        <v>#REF!</v>
      </c>
      <c r="O35" s="25"/>
    </row>
    <row r="36" spans="1:15" ht="18.600000000000001">
      <c r="A36" s="54"/>
      <c r="B36" s="54"/>
      <c r="C36" s="1" t="s">
        <v>23</v>
      </c>
      <c r="D36" s="26" t="e">
        <f>#REF!+#REF!+#REF!+#REF!+#REF!+#REF!+#REF!+#REF!+#REF!+#REF!+#REF!+#REF!+#REF!+#REF!+#REF!+#REF!+#REF!+#REF!+#REF!+#REF!+#REF!+#REF!+#REF!+#REF!</f>
        <v>#REF!</v>
      </c>
      <c r="E36" s="26" t="e">
        <f>#REF!+#REF!+#REF!+#REF!+#REF!+#REF!+#REF!+#REF!+#REF!+#REF!+#REF!+#REF!+#REF!+#REF!+#REF!+#REF!+#REF!+#REF!+#REF!+#REF!+#REF!+#REF!+#REF!+#REF!</f>
        <v>#REF!</v>
      </c>
      <c r="F36" s="26" t="e">
        <f>#REF!+#REF!+#REF!+#REF!+#REF!+#REF!+#REF!+#REF!+#REF!+#REF!+#REF!+#REF!+#REF!+#REF!+#REF!+#REF!+#REF!+#REF!+#REF!+#REF!+#REF!+#REF!+#REF!+#REF!</f>
        <v>#REF!</v>
      </c>
      <c r="G36" s="26" t="e">
        <f>#REF!+#REF!+#REF!+#REF!+#REF!+#REF!+#REF!+#REF!+#REF!+#REF!+#REF!+#REF!+#REF!+#REF!+#REF!+#REF!+#REF!+#REF!+#REF!+#REF!+#REF!+#REF!+#REF!+#REF!</f>
        <v>#REF!</v>
      </c>
      <c r="H36" s="26" t="e">
        <f>#REF!+#REF!+#REF!+#REF!+#REF!+#REF!+#REF!+#REF!+#REF!+#REF!+#REF!+#REF!+#REF!+#REF!+#REF!+#REF!+#REF!+#REF!+#REF!+#REF!+#REF!+#REF!+#REF!+#REF!</f>
        <v>#REF!</v>
      </c>
      <c r="I36" s="26" t="e">
        <f>#REF!+#REF!+#REF!+#REF!+#REF!+#REF!+#REF!+#REF!+#REF!+#REF!+#REF!+#REF!+#REF!+#REF!+#REF!+#REF!+#REF!+#REF!+#REF!+#REF!+#REF!+#REF!+#REF!+#REF!</f>
        <v>#REF!</v>
      </c>
      <c r="J36" s="26" t="e">
        <f>#REF!+#REF!+#REF!+#REF!+#REF!+#REF!+#REF!+#REF!+#REF!+#REF!+#REF!+#REF!+#REF!+#REF!+#REF!+#REF!+#REF!+#REF!+#REF!+#REF!+#REF!+#REF!+#REF!+#REF!</f>
        <v>#REF!</v>
      </c>
      <c r="K36" s="26" t="e">
        <f>#REF!+#REF!+#REF!+#REF!+#REF!+#REF!+#REF!+#REF!+#REF!+#REF!+#REF!+#REF!+#REF!+#REF!+#REF!+#REF!+#REF!+#REF!+#REF!+#REF!+#REF!+#REF!+#REF!+#REF!</f>
        <v>#REF!</v>
      </c>
      <c r="L36" s="26" t="e">
        <f>#REF!+#REF!+#REF!+#REF!+#REF!+#REF!+#REF!+#REF!+#REF!+#REF!+#REF!+#REF!+#REF!+#REF!+#REF!+#REF!+#REF!+#REF!+#REF!+#REF!+#REF!+#REF!+#REF!+#REF!</f>
        <v>#REF!</v>
      </c>
      <c r="M36" s="25" t="e">
        <f t="shared" si="0"/>
        <v>#REF!</v>
      </c>
      <c r="N36" s="34" t="e">
        <f t="shared" si="1"/>
        <v>#REF!</v>
      </c>
      <c r="O36" s="25"/>
    </row>
    <row r="37" spans="1:15" ht="18.600000000000001">
      <c r="A37" s="54"/>
      <c r="B37" s="54"/>
      <c r="C37" s="1" t="s">
        <v>24</v>
      </c>
      <c r="D37" s="26" t="e">
        <f>#REF!+#REF!+#REF!+#REF!+#REF!+#REF!+#REF!+#REF!+#REF!+#REF!+#REF!+#REF!+#REF!+#REF!+#REF!+#REF!+#REF!+#REF!+#REF!+#REF!+#REF!+#REF!+#REF!+#REF!</f>
        <v>#REF!</v>
      </c>
      <c r="E37" s="26" t="e">
        <f>#REF!+#REF!+#REF!+#REF!+#REF!+#REF!+#REF!+#REF!+#REF!+#REF!+#REF!+#REF!+#REF!+#REF!+#REF!+#REF!+#REF!+#REF!+#REF!+#REF!+#REF!+#REF!+#REF!+#REF!</f>
        <v>#REF!</v>
      </c>
      <c r="F37" s="26" t="e">
        <f>#REF!+#REF!+#REF!+#REF!+#REF!+#REF!+#REF!+#REF!+#REF!+#REF!+#REF!+#REF!+#REF!+#REF!+#REF!+#REF!+#REF!+#REF!+#REF!+#REF!+#REF!+#REF!+#REF!+#REF!</f>
        <v>#REF!</v>
      </c>
      <c r="G37" s="26" t="e">
        <f>#REF!+#REF!+#REF!+#REF!+#REF!+#REF!+#REF!+#REF!+#REF!+#REF!+#REF!+#REF!+#REF!+#REF!+#REF!+#REF!+#REF!+#REF!+#REF!+#REF!+#REF!+#REF!+#REF!+#REF!</f>
        <v>#REF!</v>
      </c>
      <c r="H37" s="26" t="e">
        <f>#REF!+#REF!+#REF!+#REF!+#REF!+#REF!+#REF!+#REF!+#REF!+#REF!+#REF!+#REF!+#REF!+#REF!+#REF!+#REF!+#REF!+#REF!+#REF!+#REF!+#REF!+#REF!+#REF!+#REF!</f>
        <v>#REF!</v>
      </c>
      <c r="I37" s="26" t="e">
        <f>#REF!+#REF!+#REF!+#REF!+#REF!+#REF!+#REF!+#REF!+#REF!+#REF!+#REF!+#REF!+#REF!+#REF!+#REF!+#REF!+#REF!+#REF!+#REF!+#REF!+#REF!+#REF!+#REF!+#REF!</f>
        <v>#REF!</v>
      </c>
      <c r="J37" s="26" t="e">
        <f>#REF!+#REF!+#REF!+#REF!+#REF!+#REF!+#REF!+#REF!+#REF!+#REF!+#REF!+#REF!+#REF!+#REF!+#REF!+#REF!+#REF!+#REF!+#REF!+#REF!+#REF!+#REF!+#REF!+#REF!</f>
        <v>#REF!</v>
      </c>
      <c r="K37" s="26" t="e">
        <f>#REF!+#REF!+#REF!+#REF!+#REF!+#REF!+#REF!+#REF!+#REF!+#REF!+#REF!+#REF!+#REF!+#REF!+#REF!+#REF!+#REF!+#REF!+#REF!+#REF!+#REF!+#REF!+#REF!+#REF!</f>
        <v>#REF!</v>
      </c>
      <c r="L37" s="26" t="e">
        <f>#REF!+#REF!+#REF!+#REF!+#REF!+#REF!+#REF!+#REF!+#REF!+#REF!+#REF!+#REF!+#REF!+#REF!+#REF!+#REF!+#REF!+#REF!+#REF!+#REF!+#REF!+#REF!+#REF!+#REF!</f>
        <v>#REF!</v>
      </c>
      <c r="M37" s="25" t="e">
        <f t="shared" si="0"/>
        <v>#REF!</v>
      </c>
      <c r="N37" s="34" t="e">
        <f t="shared" si="1"/>
        <v>#REF!</v>
      </c>
      <c r="O37" s="25"/>
    </row>
    <row r="38" spans="1:15" ht="18.600000000000001">
      <c r="A38" s="54"/>
      <c r="B38" s="54"/>
      <c r="C38" s="1" t="s">
        <v>25</v>
      </c>
      <c r="D38" s="26" t="e">
        <f>#REF!+#REF!+#REF!+#REF!+#REF!+#REF!+#REF!+#REF!+#REF!+#REF!+#REF!+#REF!+#REF!+#REF!+#REF!+#REF!+#REF!+#REF!+#REF!+#REF!+#REF!+#REF!+#REF!+#REF!</f>
        <v>#REF!</v>
      </c>
      <c r="E38" s="26" t="e">
        <f>#REF!+#REF!+#REF!+#REF!+#REF!+#REF!+#REF!+#REF!+#REF!+#REF!+#REF!+#REF!+#REF!+#REF!+#REF!+#REF!+#REF!+#REF!+#REF!+#REF!+#REF!+#REF!+#REF!+#REF!</f>
        <v>#REF!</v>
      </c>
      <c r="F38" s="26" t="e">
        <f>#REF!+#REF!+#REF!+#REF!+#REF!+#REF!+#REF!+#REF!+#REF!+#REF!+#REF!+#REF!+#REF!+#REF!+#REF!+#REF!+#REF!+#REF!+#REF!+#REF!+#REF!+#REF!+#REF!+#REF!</f>
        <v>#REF!</v>
      </c>
      <c r="G38" s="26" t="e">
        <f>#REF!+#REF!+#REF!+#REF!+#REF!+#REF!+#REF!+#REF!+#REF!+#REF!+#REF!+#REF!+#REF!+#REF!+#REF!+#REF!+#REF!+#REF!+#REF!+#REF!+#REF!+#REF!+#REF!+#REF!</f>
        <v>#REF!</v>
      </c>
      <c r="H38" s="26" t="e">
        <f>#REF!+#REF!+#REF!+#REF!+#REF!+#REF!+#REF!+#REF!+#REF!+#REF!+#REF!+#REF!+#REF!+#REF!+#REF!+#REF!+#REF!+#REF!+#REF!+#REF!+#REF!+#REF!+#REF!+#REF!</f>
        <v>#REF!</v>
      </c>
      <c r="I38" s="26" t="e">
        <f>#REF!+#REF!+#REF!+#REF!+#REF!+#REF!+#REF!+#REF!+#REF!+#REF!+#REF!+#REF!+#REF!+#REF!+#REF!+#REF!+#REF!+#REF!+#REF!+#REF!+#REF!+#REF!+#REF!+#REF!</f>
        <v>#REF!</v>
      </c>
      <c r="J38" s="26" t="e">
        <f>#REF!+#REF!+#REF!+#REF!+#REF!+#REF!+#REF!+#REF!+#REF!+#REF!+#REF!+#REF!+#REF!+#REF!+#REF!+#REF!+#REF!+#REF!+#REF!+#REF!+#REF!+#REF!+#REF!+#REF!</f>
        <v>#REF!</v>
      </c>
      <c r="K38" s="26" t="e">
        <f>#REF!+#REF!+#REF!+#REF!+#REF!+#REF!+#REF!+#REF!+#REF!+#REF!+#REF!+#REF!+#REF!+#REF!+#REF!+#REF!+#REF!+#REF!+#REF!+#REF!+#REF!+#REF!+#REF!+#REF!</f>
        <v>#REF!</v>
      </c>
      <c r="L38" s="26" t="e">
        <f>#REF!+#REF!+#REF!+#REF!+#REF!+#REF!+#REF!+#REF!+#REF!+#REF!+#REF!+#REF!+#REF!+#REF!+#REF!+#REF!+#REF!+#REF!+#REF!+#REF!+#REF!+#REF!+#REF!+#REF!</f>
        <v>#REF!</v>
      </c>
      <c r="M38" s="25" t="e">
        <f t="shared" si="0"/>
        <v>#REF!</v>
      </c>
      <c r="N38" s="34" t="e">
        <f t="shared" si="1"/>
        <v>#REF!</v>
      </c>
      <c r="O38" s="25"/>
    </row>
    <row r="39" spans="1:15" ht="18.600000000000001">
      <c r="A39" s="54"/>
      <c r="B39" s="55"/>
      <c r="C39" s="20" t="s">
        <v>72</v>
      </c>
      <c r="D39" s="26" t="e">
        <f>#REF!+#REF!+#REF!+#REF!+#REF!+#REF!+#REF!+#REF!+#REF!+#REF!+#REF!+#REF!+#REF!+#REF!+#REF!+#REF!+#REF!+#REF!+#REF!+#REF!+#REF!+#REF!+#REF!+#REF!</f>
        <v>#REF!</v>
      </c>
      <c r="E39" s="26" t="e">
        <f>#REF!+#REF!+#REF!+#REF!+#REF!+#REF!+#REF!+#REF!+#REF!+#REF!+#REF!+#REF!+#REF!+#REF!+#REF!+#REF!+#REF!+#REF!+#REF!+#REF!+#REF!+#REF!+#REF!+#REF!</f>
        <v>#REF!</v>
      </c>
      <c r="F39" s="26" t="e">
        <f>#REF!+#REF!+#REF!+#REF!+#REF!+#REF!+#REF!+#REF!+#REF!+#REF!+#REF!+#REF!+#REF!+#REF!+#REF!+#REF!+#REF!+#REF!+#REF!+#REF!+#REF!+#REF!+#REF!+#REF!</f>
        <v>#REF!</v>
      </c>
      <c r="G39" s="26" t="e">
        <f>#REF!+#REF!+#REF!+#REF!+#REF!+#REF!+#REF!+#REF!+#REF!+#REF!+#REF!+#REF!+#REF!+#REF!+#REF!+#REF!+#REF!+#REF!+#REF!+#REF!+#REF!+#REF!+#REF!+#REF!</f>
        <v>#REF!</v>
      </c>
      <c r="H39" s="26" t="e">
        <f>#REF!+#REF!+#REF!+#REF!+#REF!+#REF!+#REF!+#REF!+#REF!+#REF!+#REF!+#REF!+#REF!+#REF!+#REF!+#REF!+#REF!+#REF!+#REF!+#REF!+#REF!+#REF!+#REF!+#REF!</f>
        <v>#REF!</v>
      </c>
      <c r="I39" s="26" t="e">
        <f>#REF!+#REF!+#REF!+#REF!+#REF!+#REF!+#REF!+#REF!+#REF!+#REF!+#REF!+#REF!+#REF!+#REF!+#REF!+#REF!+#REF!+#REF!+#REF!+#REF!+#REF!+#REF!+#REF!+#REF!</f>
        <v>#REF!</v>
      </c>
      <c r="J39" s="26" t="e">
        <f>#REF!+#REF!+#REF!+#REF!+#REF!+#REF!+#REF!+#REF!+#REF!+#REF!+#REF!+#REF!+#REF!+#REF!+#REF!+#REF!+#REF!+#REF!+#REF!+#REF!+#REF!+#REF!+#REF!+#REF!</f>
        <v>#REF!</v>
      </c>
      <c r="K39" s="26" t="e">
        <f>#REF!+#REF!+#REF!+#REF!+#REF!+#REF!+#REF!+#REF!+#REF!+#REF!+#REF!+#REF!+#REF!+#REF!+#REF!+#REF!+#REF!+#REF!+#REF!+#REF!+#REF!+#REF!+#REF!+#REF!</f>
        <v>#REF!</v>
      </c>
      <c r="L39" s="26" t="e">
        <f>#REF!+#REF!+#REF!+#REF!+#REF!+#REF!+#REF!+#REF!+#REF!+#REF!+#REF!+#REF!+#REF!+#REF!+#REF!+#REF!+#REF!+#REF!+#REF!+#REF!+#REF!+#REF!+#REF!+#REF!</f>
        <v>#REF!</v>
      </c>
      <c r="M39" s="25" t="e">
        <f t="shared" si="0"/>
        <v>#REF!</v>
      </c>
      <c r="N39" s="34" t="e">
        <f t="shared" si="1"/>
        <v>#REF!</v>
      </c>
      <c r="O39" s="25"/>
    </row>
    <row r="40" spans="1:15" ht="39" customHeight="1">
      <c r="A40" s="54"/>
      <c r="B40" s="53" t="s">
        <v>73</v>
      </c>
      <c r="C40" s="1" t="s">
        <v>21</v>
      </c>
      <c r="D40" s="26" t="e">
        <f>#REF!+#REF!+#REF!+#REF!+#REF!+#REF!+#REF!+#REF!+#REF!+#REF!+#REF!+#REF!+#REF!+#REF!+#REF!+#REF!+#REF!+#REF!+#REF!+#REF!+#REF!+#REF!+#REF!+#REF!</f>
        <v>#REF!</v>
      </c>
      <c r="E40" s="26" t="e">
        <f>#REF!+#REF!+#REF!+#REF!+#REF!+#REF!+#REF!+#REF!+#REF!+#REF!+#REF!+#REF!+#REF!+#REF!+#REF!+#REF!+#REF!+#REF!+#REF!+#REF!+#REF!+#REF!+#REF!+#REF!</f>
        <v>#REF!</v>
      </c>
      <c r="F40" s="26" t="e">
        <f>#REF!+#REF!+#REF!+#REF!+#REF!+#REF!+#REF!+#REF!+#REF!+#REF!+#REF!+#REF!+#REF!+#REF!+#REF!+#REF!+#REF!+#REF!+#REF!+#REF!+#REF!+#REF!+#REF!+#REF!</f>
        <v>#REF!</v>
      </c>
      <c r="G40" s="26" t="e">
        <f>#REF!+#REF!+#REF!+#REF!+#REF!+#REF!+#REF!+#REF!+#REF!+#REF!+#REF!+#REF!+#REF!+#REF!+#REF!+#REF!+#REF!+#REF!+#REF!+#REF!+#REF!+#REF!+#REF!+#REF!</f>
        <v>#REF!</v>
      </c>
      <c r="H40" s="26" t="e">
        <f>#REF!+#REF!+#REF!+#REF!+#REF!+#REF!+#REF!+#REF!+#REF!+#REF!+#REF!+#REF!+#REF!+#REF!+#REF!+#REF!+#REF!+#REF!+#REF!+#REF!+#REF!+#REF!+#REF!+#REF!</f>
        <v>#REF!</v>
      </c>
      <c r="I40" s="26" t="e">
        <f>#REF!+#REF!+#REF!+#REF!+#REF!+#REF!+#REF!+#REF!+#REF!+#REF!+#REF!+#REF!+#REF!+#REF!+#REF!+#REF!+#REF!+#REF!+#REF!+#REF!+#REF!+#REF!+#REF!+#REF!</f>
        <v>#REF!</v>
      </c>
      <c r="J40" s="26" t="e">
        <f>#REF!+#REF!+#REF!+#REF!+#REF!+#REF!+#REF!+#REF!+#REF!+#REF!+#REF!+#REF!+#REF!+#REF!+#REF!+#REF!+#REF!+#REF!+#REF!+#REF!+#REF!+#REF!+#REF!+#REF!</f>
        <v>#REF!</v>
      </c>
      <c r="K40" s="26" t="e">
        <f>#REF!+#REF!+#REF!+#REF!+#REF!+#REF!+#REF!+#REF!+#REF!+#REF!+#REF!+#REF!+#REF!+#REF!+#REF!+#REF!+#REF!+#REF!+#REF!+#REF!+#REF!+#REF!+#REF!+#REF!</f>
        <v>#REF!</v>
      </c>
      <c r="L40" s="26" t="e">
        <f>#REF!+#REF!+#REF!+#REF!+#REF!+#REF!+#REF!+#REF!+#REF!+#REF!+#REF!+#REF!+#REF!+#REF!+#REF!+#REF!+#REF!+#REF!+#REF!+#REF!+#REF!+#REF!+#REF!+#REF!</f>
        <v>#REF!</v>
      </c>
      <c r="M40" s="25" t="e">
        <f t="shared" si="0"/>
        <v>#REF!</v>
      </c>
      <c r="N40" s="34" t="e">
        <f t="shared" si="1"/>
        <v>#REF!</v>
      </c>
      <c r="O40" s="25"/>
    </row>
    <row r="41" spans="1:15" ht="18.600000000000001">
      <c r="A41" s="54"/>
      <c r="B41" s="54"/>
      <c r="C41" s="1" t="s">
        <v>74</v>
      </c>
      <c r="D41" s="26" t="e">
        <f>#REF!+#REF!+#REF!+#REF!+#REF!+#REF!+#REF!+#REF!+#REF!+#REF!+#REF!+#REF!+#REF!+#REF!+#REF!+#REF!+#REF!+#REF!+#REF!+#REF!+#REF!+#REF!+#REF!+#REF!</f>
        <v>#REF!</v>
      </c>
      <c r="E41" s="26" t="e">
        <f>#REF!+#REF!+#REF!+#REF!+#REF!+#REF!+#REF!+#REF!+#REF!+#REF!+#REF!+#REF!+#REF!+#REF!+#REF!+#REF!+#REF!+#REF!+#REF!+#REF!+#REF!+#REF!+#REF!+#REF!</f>
        <v>#REF!</v>
      </c>
      <c r="F41" s="26" t="e">
        <f>#REF!+#REF!+#REF!+#REF!+#REF!+#REF!+#REF!+#REF!+#REF!+#REF!+#REF!+#REF!+#REF!+#REF!+#REF!+#REF!+#REF!+#REF!+#REF!+#REF!+#REF!+#REF!+#REF!+#REF!</f>
        <v>#REF!</v>
      </c>
      <c r="G41" s="26" t="e">
        <f>#REF!+#REF!+#REF!+#REF!+#REF!+#REF!+#REF!+#REF!+#REF!+#REF!+#REF!+#REF!+#REF!+#REF!+#REF!+#REF!+#REF!+#REF!+#REF!+#REF!+#REF!+#REF!+#REF!+#REF!</f>
        <v>#REF!</v>
      </c>
      <c r="H41" s="26" t="e">
        <f>#REF!+#REF!+#REF!+#REF!+#REF!+#REF!+#REF!+#REF!+#REF!+#REF!+#REF!+#REF!+#REF!+#REF!+#REF!+#REF!+#REF!+#REF!+#REF!+#REF!+#REF!+#REF!+#REF!+#REF!</f>
        <v>#REF!</v>
      </c>
      <c r="I41" s="26" t="e">
        <f>#REF!+#REF!+#REF!+#REF!+#REF!+#REF!+#REF!+#REF!+#REF!+#REF!+#REF!+#REF!+#REF!+#REF!+#REF!+#REF!+#REF!+#REF!+#REF!+#REF!+#REF!+#REF!+#REF!+#REF!</f>
        <v>#REF!</v>
      </c>
      <c r="J41" s="26" t="e">
        <f>#REF!+#REF!+#REF!+#REF!+#REF!+#REF!+#REF!+#REF!+#REF!+#REF!+#REF!+#REF!+#REF!+#REF!+#REF!+#REF!+#REF!+#REF!+#REF!+#REF!+#REF!+#REF!+#REF!+#REF!</f>
        <v>#REF!</v>
      </c>
      <c r="K41" s="26" t="e">
        <f>#REF!+#REF!+#REF!+#REF!+#REF!+#REF!+#REF!+#REF!+#REF!+#REF!+#REF!+#REF!+#REF!+#REF!+#REF!+#REF!+#REF!+#REF!+#REF!+#REF!+#REF!+#REF!+#REF!+#REF!</f>
        <v>#REF!</v>
      </c>
      <c r="L41" s="26" t="e">
        <f>#REF!+#REF!+#REF!+#REF!+#REF!+#REF!+#REF!+#REF!+#REF!+#REF!+#REF!+#REF!+#REF!+#REF!+#REF!+#REF!+#REF!+#REF!+#REF!+#REF!+#REF!+#REF!+#REF!+#REF!</f>
        <v>#REF!</v>
      </c>
      <c r="M41" s="25" t="e">
        <f t="shared" si="0"/>
        <v>#REF!</v>
      </c>
      <c r="N41" s="34" t="e">
        <f t="shared" si="1"/>
        <v>#REF!</v>
      </c>
      <c r="O41" s="25"/>
    </row>
    <row r="42" spans="1:15" ht="18.600000000000001">
      <c r="A42" s="54"/>
      <c r="B42" s="54"/>
      <c r="C42" s="1" t="s">
        <v>75</v>
      </c>
      <c r="D42" s="26" t="e">
        <f>#REF!+#REF!+#REF!+#REF!+#REF!+#REF!+#REF!+#REF!+#REF!+#REF!+#REF!+#REF!+#REF!+#REF!+#REF!+#REF!+#REF!+#REF!+#REF!+#REF!+#REF!+#REF!+#REF!+#REF!</f>
        <v>#REF!</v>
      </c>
      <c r="E42" s="26" t="e">
        <f>#REF!+#REF!+#REF!+#REF!+#REF!+#REF!+#REF!+#REF!+#REF!+#REF!+#REF!+#REF!+#REF!+#REF!+#REF!+#REF!+#REF!+#REF!+#REF!+#REF!+#REF!+#REF!+#REF!+#REF!</f>
        <v>#REF!</v>
      </c>
      <c r="F42" s="26" t="e">
        <f>#REF!+#REF!+#REF!+#REF!+#REF!+#REF!+#REF!+#REF!+#REF!+#REF!+#REF!+#REF!+#REF!+#REF!+#REF!+#REF!+#REF!+#REF!+#REF!+#REF!+#REF!+#REF!+#REF!+#REF!</f>
        <v>#REF!</v>
      </c>
      <c r="G42" s="26" t="e">
        <f>#REF!+#REF!+#REF!+#REF!+#REF!+#REF!+#REF!+#REF!+#REF!+#REF!+#REF!+#REF!+#REF!+#REF!+#REF!+#REF!+#REF!+#REF!+#REF!+#REF!+#REF!+#REF!+#REF!+#REF!</f>
        <v>#REF!</v>
      </c>
      <c r="H42" s="26" t="e">
        <f>#REF!+#REF!+#REF!+#REF!+#REF!+#REF!+#REF!+#REF!+#REF!+#REF!+#REF!+#REF!+#REF!+#REF!+#REF!+#REF!+#REF!+#REF!+#REF!+#REF!+#REF!+#REF!+#REF!+#REF!</f>
        <v>#REF!</v>
      </c>
      <c r="I42" s="26" t="e">
        <f>#REF!+#REF!+#REF!+#REF!+#REF!+#REF!+#REF!+#REF!+#REF!+#REF!+#REF!+#REF!+#REF!+#REF!+#REF!+#REF!+#REF!+#REF!+#REF!+#REF!+#REF!+#REF!+#REF!+#REF!</f>
        <v>#REF!</v>
      </c>
      <c r="J42" s="26" t="e">
        <f>#REF!+#REF!+#REF!+#REF!+#REF!+#REF!+#REF!+#REF!+#REF!+#REF!+#REF!+#REF!+#REF!+#REF!+#REF!+#REF!+#REF!+#REF!+#REF!+#REF!+#REF!+#REF!+#REF!+#REF!</f>
        <v>#REF!</v>
      </c>
      <c r="K42" s="26" t="e">
        <f>#REF!+#REF!+#REF!+#REF!+#REF!+#REF!+#REF!+#REF!+#REF!+#REF!+#REF!+#REF!+#REF!+#REF!+#REF!+#REF!+#REF!+#REF!+#REF!+#REF!+#REF!+#REF!+#REF!+#REF!</f>
        <v>#REF!</v>
      </c>
      <c r="L42" s="26" t="e">
        <f>#REF!+#REF!+#REF!+#REF!+#REF!+#REF!+#REF!+#REF!+#REF!+#REF!+#REF!+#REF!+#REF!+#REF!+#REF!+#REF!+#REF!+#REF!+#REF!+#REF!+#REF!+#REF!+#REF!+#REF!</f>
        <v>#REF!</v>
      </c>
      <c r="M42" s="25" t="e">
        <f t="shared" si="0"/>
        <v>#REF!</v>
      </c>
      <c r="N42" s="34" t="e">
        <f t="shared" si="1"/>
        <v>#REF!</v>
      </c>
      <c r="O42" s="25"/>
    </row>
    <row r="43" spans="1:15" ht="18.600000000000001">
      <c r="A43" s="54"/>
      <c r="B43" s="55"/>
      <c r="C43" s="20" t="s">
        <v>76</v>
      </c>
      <c r="D43" s="26" t="e">
        <f>#REF!+#REF!+#REF!+#REF!+#REF!+#REF!+#REF!+#REF!+#REF!+#REF!+#REF!+#REF!+#REF!+#REF!+#REF!+#REF!+#REF!+#REF!+#REF!+#REF!+#REF!+#REF!+#REF!+#REF!</f>
        <v>#REF!</v>
      </c>
      <c r="E43" s="26" t="e">
        <f>#REF!+#REF!+#REF!+#REF!+#REF!+#REF!+#REF!+#REF!+#REF!+#REF!+#REF!+#REF!+#REF!+#REF!+#REF!+#REF!+#REF!+#REF!+#REF!+#REF!+#REF!+#REF!+#REF!+#REF!</f>
        <v>#REF!</v>
      </c>
      <c r="F43" s="26" t="e">
        <f>#REF!+#REF!+#REF!+#REF!+#REF!+#REF!+#REF!+#REF!+#REF!+#REF!+#REF!+#REF!+#REF!+#REF!+#REF!+#REF!+#REF!+#REF!+#REF!+#REF!+#REF!+#REF!+#REF!+#REF!</f>
        <v>#REF!</v>
      </c>
      <c r="G43" s="26" t="e">
        <f>#REF!+#REF!+#REF!+#REF!+#REF!+#REF!+#REF!+#REF!+#REF!+#REF!+#REF!+#REF!+#REF!+#REF!+#REF!+#REF!+#REF!+#REF!+#REF!+#REF!+#REF!+#REF!+#REF!+#REF!</f>
        <v>#REF!</v>
      </c>
      <c r="H43" s="26" t="e">
        <f>#REF!+#REF!+#REF!+#REF!+#REF!+#REF!+#REF!+#REF!+#REF!+#REF!+#REF!+#REF!+#REF!+#REF!+#REF!+#REF!+#REF!+#REF!+#REF!+#REF!+#REF!+#REF!+#REF!+#REF!</f>
        <v>#REF!</v>
      </c>
      <c r="I43" s="26" t="e">
        <f>#REF!+#REF!+#REF!+#REF!+#REF!+#REF!+#REF!+#REF!+#REF!+#REF!+#REF!+#REF!+#REF!+#REF!+#REF!+#REF!+#REF!+#REF!+#REF!+#REF!+#REF!+#REF!+#REF!+#REF!</f>
        <v>#REF!</v>
      </c>
      <c r="J43" s="26" t="e">
        <f>#REF!+#REF!+#REF!+#REF!+#REF!+#REF!+#REF!+#REF!+#REF!+#REF!+#REF!+#REF!+#REF!+#REF!+#REF!+#REF!+#REF!+#REF!+#REF!+#REF!+#REF!+#REF!+#REF!+#REF!</f>
        <v>#REF!</v>
      </c>
      <c r="K43" s="26" t="e">
        <f>#REF!+#REF!+#REF!+#REF!+#REF!+#REF!+#REF!+#REF!+#REF!+#REF!+#REF!+#REF!+#REF!+#REF!+#REF!+#REF!+#REF!+#REF!+#REF!+#REF!+#REF!+#REF!+#REF!+#REF!</f>
        <v>#REF!</v>
      </c>
      <c r="L43" s="26" t="e">
        <f>#REF!+#REF!+#REF!+#REF!+#REF!+#REF!+#REF!+#REF!+#REF!+#REF!+#REF!+#REF!+#REF!+#REF!+#REF!+#REF!+#REF!+#REF!+#REF!+#REF!+#REF!+#REF!+#REF!+#REF!</f>
        <v>#REF!</v>
      </c>
      <c r="M43" s="25" t="e">
        <f t="shared" si="0"/>
        <v>#REF!</v>
      </c>
      <c r="N43" s="34" t="e">
        <f t="shared" si="1"/>
        <v>#REF!</v>
      </c>
      <c r="O43" s="25"/>
    </row>
    <row r="44" spans="1:15" ht="20.100000000000001" customHeight="1" thickBot="1">
      <c r="A44" s="73"/>
      <c r="B44" s="74" t="s">
        <v>77</v>
      </c>
      <c r="C44" s="75"/>
      <c r="D44" s="26" t="e">
        <f>#REF!+#REF!+#REF!+#REF!+#REF!+#REF!+#REF!+#REF!+#REF!+#REF!+#REF!+#REF!+#REF!+#REF!+#REF!+#REF!+#REF!+#REF!+#REF!+#REF!+#REF!+#REF!+#REF!+#REF!</f>
        <v>#REF!</v>
      </c>
      <c r="E44" s="26" t="e">
        <f>#REF!+#REF!+#REF!+#REF!+#REF!+#REF!+#REF!+#REF!+#REF!+#REF!+#REF!+#REF!+#REF!+#REF!+#REF!+#REF!+#REF!+#REF!+#REF!+#REF!+#REF!+#REF!+#REF!+#REF!</f>
        <v>#REF!</v>
      </c>
      <c r="F44" s="26" t="e">
        <f>#REF!+#REF!+#REF!+#REF!+#REF!+#REF!+#REF!+#REF!+#REF!+#REF!+#REF!+#REF!+#REF!+#REF!+#REF!+#REF!+#REF!+#REF!+#REF!+#REF!+#REF!+#REF!+#REF!+#REF!</f>
        <v>#REF!</v>
      </c>
      <c r="G44" s="26" t="e">
        <f>#REF!+#REF!+#REF!+#REF!+#REF!+#REF!+#REF!+#REF!+#REF!+#REF!+#REF!+#REF!+#REF!+#REF!+#REF!+#REF!+#REF!+#REF!+#REF!+#REF!+#REF!+#REF!+#REF!+#REF!</f>
        <v>#REF!</v>
      </c>
      <c r="H44" s="26" t="e">
        <f>#REF!+#REF!+#REF!+#REF!+#REF!+#REF!+#REF!+#REF!+#REF!+#REF!+#REF!+#REF!+#REF!+#REF!+#REF!+#REF!+#REF!+#REF!+#REF!+#REF!+#REF!+#REF!+#REF!+#REF!</f>
        <v>#REF!</v>
      </c>
      <c r="I44" s="26" t="e">
        <f>#REF!+#REF!+#REF!+#REF!+#REF!+#REF!+#REF!+#REF!+#REF!+#REF!+#REF!+#REF!+#REF!+#REF!+#REF!+#REF!+#REF!+#REF!+#REF!+#REF!+#REF!+#REF!+#REF!+#REF!</f>
        <v>#REF!</v>
      </c>
      <c r="J44" s="26" t="e">
        <f>#REF!+#REF!+#REF!+#REF!+#REF!+#REF!+#REF!+#REF!+#REF!+#REF!+#REF!+#REF!+#REF!+#REF!+#REF!+#REF!+#REF!+#REF!+#REF!+#REF!+#REF!+#REF!+#REF!+#REF!</f>
        <v>#REF!</v>
      </c>
      <c r="K44" s="26" t="e">
        <f>#REF!+#REF!+#REF!+#REF!+#REF!+#REF!+#REF!+#REF!+#REF!+#REF!+#REF!+#REF!+#REF!+#REF!+#REF!+#REF!+#REF!+#REF!+#REF!+#REF!+#REF!+#REF!+#REF!+#REF!</f>
        <v>#REF!</v>
      </c>
      <c r="L44" s="26" t="e">
        <f>#REF!+#REF!+#REF!+#REF!+#REF!+#REF!+#REF!+#REF!+#REF!+#REF!+#REF!+#REF!+#REF!+#REF!+#REF!+#REF!+#REF!+#REF!+#REF!+#REF!+#REF!+#REF!+#REF!+#REF!</f>
        <v>#REF!</v>
      </c>
      <c r="M44" s="25" t="e">
        <f t="shared" si="0"/>
        <v>#REF!</v>
      </c>
      <c r="N44" s="34" t="e">
        <f t="shared" si="1"/>
        <v>#REF!</v>
      </c>
      <c r="O44" s="25"/>
    </row>
    <row r="45" spans="1:15" ht="20.100000000000001" customHeight="1">
      <c r="A45" s="48" t="s">
        <v>78</v>
      </c>
      <c r="B45" s="23" t="s">
        <v>79</v>
      </c>
      <c r="C45" s="23"/>
      <c r="D45" s="26" t="e">
        <f>#REF!+#REF!+#REF!+#REF!+#REF!+#REF!+#REF!+#REF!+#REF!+#REF!+#REF!+#REF!+#REF!+#REF!+#REF!+#REF!+#REF!+#REF!+#REF!+#REF!+#REF!+#REF!+#REF!+#REF!</f>
        <v>#REF!</v>
      </c>
      <c r="E45" s="26" t="e">
        <f>#REF!+#REF!+#REF!+#REF!+#REF!+#REF!+#REF!+#REF!+#REF!+#REF!+#REF!+#REF!+#REF!+#REF!+#REF!+#REF!+#REF!+#REF!+#REF!+#REF!+#REF!+#REF!+#REF!+#REF!</f>
        <v>#REF!</v>
      </c>
      <c r="F45" s="26" t="e">
        <f>#REF!+#REF!+#REF!+#REF!+#REF!+#REF!+#REF!+#REF!+#REF!+#REF!+#REF!+#REF!+#REF!+#REF!+#REF!+#REF!+#REF!+#REF!+#REF!+#REF!+#REF!+#REF!+#REF!+#REF!</f>
        <v>#REF!</v>
      </c>
      <c r="G45" s="26" t="e">
        <f>#REF!+#REF!+#REF!+#REF!+#REF!+#REF!+#REF!+#REF!+#REF!+#REF!+#REF!+#REF!+#REF!+#REF!+#REF!+#REF!+#REF!+#REF!+#REF!+#REF!+#REF!+#REF!+#REF!+#REF!</f>
        <v>#REF!</v>
      </c>
      <c r="H45" s="26" t="e">
        <f>#REF!+#REF!+#REF!+#REF!+#REF!+#REF!+#REF!+#REF!+#REF!+#REF!+#REF!+#REF!+#REF!+#REF!+#REF!+#REF!+#REF!+#REF!+#REF!+#REF!+#REF!+#REF!+#REF!+#REF!</f>
        <v>#REF!</v>
      </c>
      <c r="I45" s="26" t="e">
        <f>#REF!+#REF!+#REF!+#REF!+#REF!+#REF!+#REF!+#REF!+#REF!+#REF!+#REF!+#REF!+#REF!+#REF!+#REF!+#REF!+#REF!+#REF!+#REF!+#REF!+#REF!+#REF!+#REF!+#REF!</f>
        <v>#REF!</v>
      </c>
      <c r="J45" s="26" t="e">
        <f>#REF!+#REF!+#REF!+#REF!+#REF!+#REF!+#REF!+#REF!+#REF!+#REF!+#REF!+#REF!+#REF!+#REF!+#REF!+#REF!+#REF!+#REF!+#REF!+#REF!+#REF!+#REF!+#REF!+#REF!</f>
        <v>#REF!</v>
      </c>
      <c r="K45" s="26" t="e">
        <f>#REF!+#REF!+#REF!+#REF!+#REF!+#REF!+#REF!+#REF!+#REF!+#REF!+#REF!+#REF!+#REF!+#REF!+#REF!+#REF!+#REF!+#REF!+#REF!+#REF!+#REF!+#REF!+#REF!+#REF!</f>
        <v>#REF!</v>
      </c>
      <c r="L45" s="26" t="e">
        <f>#REF!+#REF!+#REF!+#REF!+#REF!+#REF!+#REF!+#REF!+#REF!+#REF!+#REF!+#REF!+#REF!+#REF!+#REF!+#REF!+#REF!+#REF!+#REF!+#REF!+#REF!+#REF!+#REF!+#REF!</f>
        <v>#REF!</v>
      </c>
      <c r="M45" s="25" t="e">
        <f t="shared" si="0"/>
        <v>#REF!</v>
      </c>
      <c r="N45" s="34" t="e">
        <f t="shared" si="1"/>
        <v>#REF!</v>
      </c>
      <c r="O45" s="25"/>
    </row>
    <row r="46" spans="1:15" ht="20.100000000000001" customHeight="1">
      <c r="A46" s="48"/>
      <c r="B46" s="1" t="s">
        <v>80</v>
      </c>
      <c r="C46" s="1"/>
      <c r="D46" s="26" t="e">
        <f>#REF!+#REF!+#REF!+#REF!+#REF!+#REF!+#REF!+#REF!+#REF!+#REF!+#REF!+#REF!+#REF!+#REF!+#REF!+#REF!+#REF!+#REF!+#REF!+#REF!+#REF!+#REF!+#REF!+#REF!</f>
        <v>#REF!</v>
      </c>
      <c r="E46" s="26" t="e">
        <f>#REF!+#REF!+#REF!+#REF!+#REF!+#REF!+#REF!+#REF!+#REF!+#REF!+#REF!+#REF!+#REF!+#REF!+#REF!+#REF!+#REF!+#REF!+#REF!+#REF!+#REF!+#REF!+#REF!+#REF!</f>
        <v>#REF!</v>
      </c>
      <c r="F46" s="26" t="e">
        <f>#REF!+#REF!+#REF!+#REF!+#REF!+#REF!+#REF!+#REF!+#REF!+#REF!+#REF!+#REF!+#REF!+#REF!+#REF!+#REF!+#REF!+#REF!+#REF!+#REF!+#REF!+#REF!+#REF!+#REF!</f>
        <v>#REF!</v>
      </c>
      <c r="G46" s="26" t="e">
        <f>#REF!+#REF!+#REF!+#REF!+#REF!+#REF!+#REF!+#REF!+#REF!+#REF!+#REF!+#REF!+#REF!+#REF!+#REF!+#REF!+#REF!+#REF!+#REF!+#REF!+#REF!+#REF!+#REF!+#REF!</f>
        <v>#REF!</v>
      </c>
      <c r="H46" s="26" t="e">
        <f>#REF!+#REF!+#REF!+#REF!+#REF!+#REF!+#REF!+#REF!+#REF!+#REF!+#REF!+#REF!+#REF!+#REF!+#REF!+#REF!+#REF!+#REF!+#REF!+#REF!+#REF!+#REF!+#REF!+#REF!</f>
        <v>#REF!</v>
      </c>
      <c r="I46" s="26" t="e">
        <f>#REF!+#REF!+#REF!+#REF!+#REF!+#REF!+#REF!+#REF!+#REF!+#REF!+#REF!+#REF!+#REF!+#REF!+#REF!+#REF!+#REF!+#REF!+#REF!+#REF!+#REF!+#REF!+#REF!+#REF!</f>
        <v>#REF!</v>
      </c>
      <c r="J46" s="26" t="e">
        <f>#REF!+#REF!+#REF!+#REF!+#REF!+#REF!+#REF!+#REF!+#REF!+#REF!+#REF!+#REF!+#REF!+#REF!+#REF!+#REF!+#REF!+#REF!+#REF!+#REF!+#REF!+#REF!+#REF!+#REF!</f>
        <v>#REF!</v>
      </c>
      <c r="K46" s="26" t="e">
        <f>#REF!+#REF!+#REF!+#REF!+#REF!+#REF!+#REF!+#REF!+#REF!+#REF!+#REF!+#REF!+#REF!+#REF!+#REF!+#REF!+#REF!+#REF!+#REF!+#REF!+#REF!+#REF!+#REF!+#REF!</f>
        <v>#REF!</v>
      </c>
      <c r="L46" s="26" t="e">
        <f>#REF!+#REF!+#REF!+#REF!+#REF!+#REF!+#REF!+#REF!+#REF!+#REF!+#REF!+#REF!+#REF!+#REF!+#REF!+#REF!+#REF!+#REF!+#REF!+#REF!+#REF!+#REF!+#REF!+#REF!</f>
        <v>#REF!</v>
      </c>
      <c r="M46" s="25" t="e">
        <f t="shared" si="0"/>
        <v>#REF!</v>
      </c>
      <c r="N46" s="34" t="e">
        <f t="shared" si="1"/>
        <v>#REF!</v>
      </c>
      <c r="O46" s="25"/>
    </row>
    <row r="47" spans="1:15" ht="20.100000000000001" customHeight="1">
      <c r="A47" s="48"/>
      <c r="B47" s="1" t="s">
        <v>81</v>
      </c>
      <c r="C47" s="1"/>
      <c r="D47" s="26" t="e">
        <f>#REF!+#REF!+#REF!+#REF!+#REF!+#REF!+#REF!+#REF!+#REF!+#REF!+#REF!+#REF!+#REF!+#REF!+#REF!+#REF!+#REF!+#REF!+#REF!+#REF!+#REF!+#REF!+#REF!+#REF!</f>
        <v>#REF!</v>
      </c>
      <c r="E47" s="26" t="e">
        <f>#REF!+#REF!+#REF!+#REF!+#REF!+#REF!+#REF!+#REF!+#REF!+#REF!+#REF!+#REF!+#REF!+#REF!+#REF!+#REF!+#REF!+#REF!+#REF!+#REF!+#REF!+#REF!+#REF!+#REF!</f>
        <v>#REF!</v>
      </c>
      <c r="F47" s="26" t="e">
        <f>#REF!+#REF!+#REF!+#REF!+#REF!+#REF!+#REF!+#REF!+#REF!+#REF!+#REF!+#REF!+#REF!+#REF!+#REF!+#REF!+#REF!+#REF!+#REF!+#REF!+#REF!+#REF!+#REF!+#REF!</f>
        <v>#REF!</v>
      </c>
      <c r="G47" s="26" t="e">
        <f>#REF!+#REF!+#REF!+#REF!+#REF!+#REF!+#REF!+#REF!+#REF!+#REF!+#REF!+#REF!+#REF!+#REF!+#REF!+#REF!+#REF!+#REF!+#REF!+#REF!+#REF!+#REF!+#REF!+#REF!</f>
        <v>#REF!</v>
      </c>
      <c r="H47" s="26" t="e">
        <f>#REF!+#REF!+#REF!+#REF!+#REF!+#REF!+#REF!+#REF!+#REF!+#REF!+#REF!+#REF!+#REF!+#REF!+#REF!+#REF!+#REF!+#REF!+#REF!+#REF!+#REF!+#REF!+#REF!+#REF!</f>
        <v>#REF!</v>
      </c>
      <c r="I47" s="26" t="e">
        <f>#REF!+#REF!+#REF!+#REF!+#REF!+#REF!+#REF!+#REF!+#REF!+#REF!+#REF!+#REF!+#REF!+#REF!+#REF!+#REF!+#REF!+#REF!+#REF!+#REF!+#REF!+#REF!+#REF!+#REF!</f>
        <v>#REF!</v>
      </c>
      <c r="J47" s="26" t="e">
        <f>#REF!+#REF!+#REF!+#REF!+#REF!+#REF!+#REF!+#REF!+#REF!+#REF!+#REF!+#REF!+#REF!+#REF!+#REF!+#REF!+#REF!+#REF!+#REF!+#REF!+#REF!+#REF!+#REF!+#REF!</f>
        <v>#REF!</v>
      </c>
      <c r="K47" s="26" t="e">
        <f>#REF!+#REF!+#REF!+#REF!+#REF!+#REF!+#REF!+#REF!+#REF!+#REF!+#REF!+#REF!+#REF!+#REF!+#REF!+#REF!+#REF!+#REF!+#REF!+#REF!+#REF!+#REF!+#REF!+#REF!</f>
        <v>#REF!</v>
      </c>
      <c r="L47" s="26" t="e">
        <f>#REF!+#REF!+#REF!+#REF!+#REF!+#REF!+#REF!+#REF!+#REF!+#REF!+#REF!+#REF!+#REF!+#REF!+#REF!+#REF!+#REF!+#REF!+#REF!+#REF!+#REF!+#REF!+#REF!+#REF!</f>
        <v>#REF!</v>
      </c>
      <c r="M47" s="25" t="e">
        <f t="shared" si="0"/>
        <v>#REF!</v>
      </c>
      <c r="N47" s="34" t="e">
        <f t="shared" si="1"/>
        <v>#REF!</v>
      </c>
      <c r="O47" s="25"/>
    </row>
    <row r="48" spans="1:15" ht="20.100000000000001" customHeight="1">
      <c r="A48" s="48"/>
      <c r="B48" s="1" t="s">
        <v>82</v>
      </c>
      <c r="C48" s="1"/>
      <c r="D48" s="26" t="e">
        <f>#REF!+#REF!+#REF!+#REF!+#REF!+#REF!+#REF!+#REF!+#REF!+#REF!+#REF!+#REF!+#REF!+#REF!+#REF!+#REF!+#REF!+#REF!+#REF!+#REF!+#REF!+#REF!+#REF!+#REF!</f>
        <v>#REF!</v>
      </c>
      <c r="E48" s="26" t="e">
        <f>#REF!+#REF!+#REF!+#REF!+#REF!+#REF!+#REF!+#REF!+#REF!+#REF!+#REF!+#REF!+#REF!+#REF!+#REF!+#REF!+#REF!+#REF!+#REF!+#REF!+#REF!+#REF!+#REF!+#REF!</f>
        <v>#REF!</v>
      </c>
      <c r="F48" s="26" t="e">
        <f>#REF!+#REF!+#REF!+#REF!+#REF!+#REF!+#REF!+#REF!+#REF!+#REF!+#REF!+#REF!+#REF!+#REF!+#REF!+#REF!+#REF!+#REF!+#REF!+#REF!+#REF!+#REF!+#REF!+#REF!</f>
        <v>#REF!</v>
      </c>
      <c r="G48" s="26" t="e">
        <f>#REF!+#REF!+#REF!+#REF!+#REF!+#REF!+#REF!+#REF!+#REF!+#REF!+#REF!+#REF!+#REF!+#REF!+#REF!+#REF!+#REF!+#REF!+#REF!+#REF!+#REF!+#REF!+#REF!+#REF!</f>
        <v>#REF!</v>
      </c>
      <c r="H48" s="26" t="e">
        <f>#REF!+#REF!+#REF!+#REF!+#REF!+#REF!+#REF!+#REF!+#REF!+#REF!+#REF!+#REF!+#REF!+#REF!+#REF!+#REF!+#REF!+#REF!+#REF!+#REF!+#REF!+#REF!+#REF!+#REF!</f>
        <v>#REF!</v>
      </c>
      <c r="I48" s="26" t="e">
        <f>#REF!+#REF!+#REF!+#REF!+#REF!+#REF!+#REF!+#REF!+#REF!+#REF!+#REF!+#REF!+#REF!+#REF!+#REF!+#REF!+#REF!+#REF!+#REF!+#REF!+#REF!+#REF!+#REF!+#REF!</f>
        <v>#REF!</v>
      </c>
      <c r="J48" s="26" t="e">
        <f>#REF!+#REF!+#REF!+#REF!+#REF!+#REF!+#REF!+#REF!+#REF!+#REF!+#REF!+#REF!+#REF!+#REF!+#REF!+#REF!+#REF!+#REF!+#REF!+#REF!+#REF!+#REF!+#REF!+#REF!</f>
        <v>#REF!</v>
      </c>
      <c r="K48" s="26" t="e">
        <f>#REF!+#REF!+#REF!+#REF!+#REF!+#REF!+#REF!+#REF!+#REF!+#REF!+#REF!+#REF!+#REF!+#REF!+#REF!+#REF!+#REF!+#REF!+#REF!+#REF!+#REF!+#REF!+#REF!+#REF!</f>
        <v>#REF!</v>
      </c>
      <c r="L48" s="26" t="e">
        <f>#REF!+#REF!+#REF!+#REF!+#REF!+#REF!+#REF!+#REF!+#REF!+#REF!+#REF!+#REF!+#REF!+#REF!+#REF!+#REF!+#REF!+#REF!+#REF!+#REF!+#REF!+#REF!+#REF!+#REF!</f>
        <v>#REF!</v>
      </c>
      <c r="M48" s="25" t="e">
        <f t="shared" si="0"/>
        <v>#REF!</v>
      </c>
      <c r="N48" s="34" t="e">
        <f t="shared" si="1"/>
        <v>#REF!</v>
      </c>
      <c r="O48" s="25" t="e">
        <f t="shared" si="2"/>
        <v>#REF!</v>
      </c>
    </row>
    <row r="49" spans="1:15" ht="20.100000000000001" customHeight="1">
      <c r="A49" s="48"/>
      <c r="B49" s="1" t="s">
        <v>83</v>
      </c>
      <c r="C49" s="1"/>
      <c r="D49" s="26" t="e">
        <f>#REF!+#REF!+#REF!+#REF!+#REF!+#REF!+#REF!+#REF!+#REF!+#REF!+#REF!+#REF!+#REF!+#REF!+#REF!+#REF!+#REF!+#REF!+#REF!+#REF!+#REF!+#REF!+#REF!+#REF!</f>
        <v>#REF!</v>
      </c>
      <c r="E49" s="26" t="e">
        <f>#REF!+#REF!+#REF!+#REF!+#REF!+#REF!+#REF!+#REF!+#REF!+#REF!+#REF!+#REF!+#REF!+#REF!+#REF!+#REF!+#REF!+#REF!+#REF!+#REF!+#REF!+#REF!+#REF!+#REF!</f>
        <v>#REF!</v>
      </c>
      <c r="F49" s="26" t="e">
        <f>#REF!+#REF!+#REF!+#REF!+#REF!+#REF!+#REF!+#REF!+#REF!+#REF!+#REF!+#REF!+#REF!+#REF!+#REF!+#REF!+#REF!+#REF!+#REF!+#REF!+#REF!+#REF!+#REF!+#REF!</f>
        <v>#REF!</v>
      </c>
      <c r="G49" s="26" t="e">
        <f>#REF!+#REF!+#REF!+#REF!+#REF!+#REF!+#REF!+#REF!+#REF!+#REF!+#REF!+#REF!+#REF!+#REF!+#REF!+#REF!+#REF!+#REF!+#REF!+#REF!+#REF!+#REF!+#REF!+#REF!</f>
        <v>#REF!</v>
      </c>
      <c r="H49" s="26" t="e">
        <f>#REF!+#REF!+#REF!+#REF!+#REF!+#REF!+#REF!+#REF!+#REF!+#REF!+#REF!+#REF!+#REF!+#REF!+#REF!+#REF!+#REF!+#REF!+#REF!+#REF!+#REF!+#REF!+#REF!+#REF!</f>
        <v>#REF!</v>
      </c>
      <c r="I49" s="26" t="e">
        <f>#REF!+#REF!+#REF!+#REF!+#REF!+#REF!+#REF!+#REF!+#REF!+#REF!+#REF!+#REF!+#REF!+#REF!+#REF!+#REF!+#REF!+#REF!+#REF!+#REF!+#REF!+#REF!+#REF!+#REF!</f>
        <v>#REF!</v>
      </c>
      <c r="J49" s="26" t="e">
        <f>#REF!+#REF!+#REF!+#REF!+#REF!+#REF!+#REF!+#REF!+#REF!+#REF!+#REF!+#REF!+#REF!+#REF!+#REF!+#REF!+#REF!+#REF!+#REF!+#REF!+#REF!+#REF!+#REF!+#REF!</f>
        <v>#REF!</v>
      </c>
      <c r="K49" s="26" t="e">
        <f>#REF!+#REF!+#REF!+#REF!+#REF!+#REF!+#REF!+#REF!+#REF!+#REF!+#REF!+#REF!+#REF!+#REF!+#REF!+#REF!+#REF!+#REF!+#REF!+#REF!+#REF!+#REF!+#REF!+#REF!</f>
        <v>#REF!</v>
      </c>
      <c r="L49" s="26" t="e">
        <f>#REF!+#REF!+#REF!+#REF!+#REF!+#REF!+#REF!+#REF!+#REF!+#REF!+#REF!+#REF!+#REF!+#REF!+#REF!+#REF!+#REF!+#REF!+#REF!+#REF!+#REF!+#REF!+#REF!+#REF!</f>
        <v>#REF!</v>
      </c>
      <c r="M49" s="25" t="e">
        <f t="shared" si="0"/>
        <v>#REF!</v>
      </c>
      <c r="N49" s="34" t="e">
        <f t="shared" si="1"/>
        <v>#REF!</v>
      </c>
      <c r="O49" s="25"/>
    </row>
    <row r="50" spans="1:15" ht="20.100000000000001" customHeight="1">
      <c r="A50" s="49"/>
      <c r="B50" s="13" t="s">
        <v>84</v>
      </c>
      <c r="C50" s="14"/>
      <c r="D50" s="26" t="e">
        <f>#REF!+#REF!+#REF!+#REF!+#REF!+#REF!+#REF!+#REF!+#REF!+#REF!+#REF!+#REF!+#REF!+#REF!+#REF!+#REF!+#REF!+#REF!+#REF!+#REF!+#REF!+#REF!+#REF!+#REF!</f>
        <v>#REF!</v>
      </c>
      <c r="E50" s="26" t="e">
        <f>#REF!+#REF!+#REF!+#REF!+#REF!+#REF!+#REF!+#REF!+#REF!+#REF!+#REF!+#REF!+#REF!+#REF!+#REF!+#REF!+#REF!+#REF!+#REF!+#REF!+#REF!+#REF!+#REF!+#REF!</f>
        <v>#REF!</v>
      </c>
      <c r="F50" s="26" t="e">
        <f>#REF!+#REF!+#REF!+#REF!+#REF!+#REF!+#REF!+#REF!+#REF!+#REF!+#REF!+#REF!+#REF!+#REF!+#REF!+#REF!+#REF!+#REF!+#REF!+#REF!+#REF!+#REF!+#REF!+#REF!</f>
        <v>#REF!</v>
      </c>
      <c r="G50" s="26" t="e">
        <f>#REF!+#REF!+#REF!+#REF!+#REF!+#REF!+#REF!+#REF!+#REF!+#REF!+#REF!+#REF!+#REF!+#REF!+#REF!+#REF!+#REF!+#REF!+#REF!+#REF!+#REF!+#REF!+#REF!+#REF!</f>
        <v>#REF!</v>
      </c>
      <c r="H50" s="26" t="e">
        <f>#REF!+#REF!+#REF!+#REF!+#REF!+#REF!+#REF!+#REF!+#REF!+#REF!+#REF!+#REF!+#REF!+#REF!+#REF!+#REF!+#REF!+#REF!+#REF!+#REF!+#REF!+#REF!+#REF!+#REF!</f>
        <v>#REF!</v>
      </c>
      <c r="I50" s="26" t="e">
        <f>#REF!+#REF!+#REF!+#REF!+#REF!+#REF!+#REF!+#REF!+#REF!+#REF!+#REF!+#REF!+#REF!+#REF!+#REF!+#REF!+#REF!+#REF!+#REF!+#REF!+#REF!+#REF!+#REF!+#REF!</f>
        <v>#REF!</v>
      </c>
      <c r="J50" s="26" t="e">
        <f>#REF!+#REF!+#REF!+#REF!+#REF!+#REF!+#REF!+#REF!+#REF!+#REF!+#REF!+#REF!+#REF!+#REF!+#REF!+#REF!+#REF!+#REF!+#REF!+#REF!+#REF!+#REF!+#REF!+#REF!</f>
        <v>#REF!</v>
      </c>
      <c r="K50" s="26" t="e">
        <f>#REF!+#REF!+#REF!+#REF!+#REF!+#REF!+#REF!+#REF!+#REF!+#REF!+#REF!+#REF!+#REF!+#REF!+#REF!+#REF!+#REF!+#REF!+#REF!+#REF!+#REF!+#REF!+#REF!+#REF!</f>
        <v>#REF!</v>
      </c>
      <c r="L50" s="26" t="e">
        <f>#REF!+#REF!+#REF!+#REF!+#REF!+#REF!+#REF!+#REF!+#REF!+#REF!+#REF!+#REF!+#REF!+#REF!+#REF!+#REF!+#REF!+#REF!+#REF!+#REF!+#REF!+#REF!+#REF!+#REF!</f>
        <v>#REF!</v>
      </c>
      <c r="M50" s="25" t="e">
        <f t="shared" si="0"/>
        <v>#REF!</v>
      </c>
      <c r="N50" s="34" t="e">
        <f t="shared" si="1"/>
        <v>#REF!</v>
      </c>
      <c r="O50" s="25" t="e">
        <f t="shared" si="2"/>
        <v>#REF!</v>
      </c>
    </row>
    <row r="51" spans="1:15" ht="20.100000000000001" customHeight="1">
      <c r="A51" s="64" t="s">
        <v>85</v>
      </c>
      <c r="B51" s="65"/>
      <c r="C51" s="66"/>
      <c r="D51" s="26" t="e">
        <f>#REF!+#REF!+#REF!+#REF!+#REF!+#REF!+#REF!+#REF!+#REF!+#REF!+#REF!+#REF!+#REF!+#REF!+#REF!+#REF!+#REF!+#REF!+#REF!+#REF!+#REF!+#REF!+#REF!+#REF!</f>
        <v>#REF!</v>
      </c>
      <c r="E51" s="26" t="e">
        <f>#REF!+#REF!+#REF!+#REF!+#REF!+#REF!+#REF!+#REF!+#REF!+#REF!+#REF!+#REF!+#REF!+#REF!+#REF!+#REF!+#REF!+#REF!+#REF!+#REF!+#REF!+#REF!+#REF!+#REF!</f>
        <v>#REF!</v>
      </c>
      <c r="F51" s="26" t="e">
        <f>#REF!+#REF!+#REF!+#REF!+#REF!+#REF!+#REF!+#REF!+#REF!+#REF!+#REF!+#REF!+#REF!+#REF!+#REF!+#REF!+#REF!+#REF!+#REF!+#REF!+#REF!+#REF!+#REF!+#REF!</f>
        <v>#REF!</v>
      </c>
      <c r="G51" s="26" t="e">
        <f>#REF!+#REF!+#REF!+#REF!+#REF!+#REF!+#REF!+#REF!+#REF!+#REF!+#REF!+#REF!+#REF!+#REF!+#REF!+#REF!+#REF!+#REF!+#REF!+#REF!+#REF!+#REF!+#REF!+#REF!</f>
        <v>#REF!</v>
      </c>
      <c r="H51" s="26" t="e">
        <f>#REF!+#REF!+#REF!+#REF!+#REF!+#REF!+#REF!+#REF!+#REF!+#REF!+#REF!+#REF!+#REF!+#REF!+#REF!+#REF!+#REF!+#REF!+#REF!+#REF!+#REF!+#REF!+#REF!+#REF!</f>
        <v>#REF!</v>
      </c>
      <c r="I51" s="26" t="e">
        <f>#REF!+#REF!+#REF!+#REF!+#REF!+#REF!+#REF!+#REF!+#REF!+#REF!+#REF!+#REF!+#REF!+#REF!+#REF!+#REF!+#REF!+#REF!+#REF!+#REF!+#REF!+#REF!+#REF!+#REF!</f>
        <v>#REF!</v>
      </c>
      <c r="J51" s="26" t="e">
        <f>#REF!+#REF!+#REF!+#REF!+#REF!+#REF!+#REF!+#REF!+#REF!+#REF!+#REF!+#REF!+#REF!+#REF!+#REF!+#REF!+#REF!+#REF!+#REF!+#REF!+#REF!+#REF!+#REF!+#REF!</f>
        <v>#REF!</v>
      </c>
      <c r="K51" s="26" t="e">
        <f>#REF!+#REF!+#REF!+#REF!+#REF!+#REF!+#REF!+#REF!+#REF!+#REF!+#REF!+#REF!+#REF!+#REF!+#REF!+#REF!+#REF!+#REF!+#REF!+#REF!+#REF!+#REF!+#REF!+#REF!</f>
        <v>#REF!</v>
      </c>
      <c r="L51" s="26" t="e">
        <f>#REF!+#REF!+#REF!+#REF!+#REF!+#REF!+#REF!+#REF!+#REF!+#REF!+#REF!+#REF!+#REF!+#REF!+#REF!+#REF!+#REF!+#REF!+#REF!+#REF!+#REF!+#REF!+#REF!+#REF!</f>
        <v>#REF!</v>
      </c>
      <c r="M51" s="25" t="e">
        <f t="shared" si="0"/>
        <v>#REF!</v>
      </c>
      <c r="N51" s="34" t="e">
        <f t="shared" si="1"/>
        <v>#REF!</v>
      </c>
      <c r="O51" s="25" t="e">
        <f t="shared" si="2"/>
        <v>#REF!</v>
      </c>
    </row>
  </sheetData>
  <mergeCells count="19">
    <mergeCell ref="A34:A44"/>
    <mergeCell ref="B34:B39"/>
    <mergeCell ref="B40:B43"/>
    <mergeCell ref="A45:A50"/>
    <mergeCell ref="A51:C51"/>
    <mergeCell ref="B44:C44"/>
    <mergeCell ref="A28:A33"/>
    <mergeCell ref="A1:O1"/>
    <mergeCell ref="A2:C3"/>
    <mergeCell ref="D2:F2"/>
    <mergeCell ref="G2:I2"/>
    <mergeCell ref="J2:J3"/>
    <mergeCell ref="K2:M2"/>
    <mergeCell ref="N2:O2"/>
    <mergeCell ref="A4:A7"/>
    <mergeCell ref="A8:A16"/>
    <mergeCell ref="A17:A19"/>
    <mergeCell ref="A20:A24"/>
    <mergeCell ref="A25:A27"/>
  </mergeCells>
  <pageMargins left="0" right="0" top="0" bottom="0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1"/>
  <sheetViews>
    <sheetView rightToLeft="1" zoomScale="98" zoomScaleNormal="98" workbookViewId="0">
      <selection activeCell="F49" sqref="F49:M49"/>
    </sheetView>
  </sheetViews>
  <sheetFormatPr defaultRowHeight="14.4"/>
  <cols>
    <col min="1" max="1" width="9.109375" customWidth="1"/>
    <col min="2" max="2" width="20.21875" customWidth="1"/>
    <col min="3" max="3" width="14.109375" customWidth="1"/>
    <col min="4" max="5" width="5.33203125" customWidth="1"/>
    <col min="6" max="7" width="6.33203125" customWidth="1"/>
    <col min="8" max="8" width="7.21875" customWidth="1"/>
    <col min="9" max="9" width="8.88671875" customWidth="1"/>
    <col min="10" max="10" width="9.109375" customWidth="1"/>
    <col min="11" max="11" width="7.33203125" customWidth="1"/>
    <col min="12" max="12" width="6.6640625" customWidth="1"/>
    <col min="13" max="13" width="11.77734375" customWidth="1"/>
    <col min="14" max="14" width="9.33203125" bestFit="1" customWidth="1"/>
    <col min="15" max="15" width="6.21875" customWidth="1"/>
  </cols>
  <sheetData>
    <row r="1" spans="1:15" ht="18.600000000000001">
      <c r="A1" s="56" t="s">
        <v>124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8.600000000000001">
      <c r="A2" s="57" t="s">
        <v>26</v>
      </c>
      <c r="B2" s="58"/>
      <c r="C2" s="59"/>
      <c r="D2" s="63" t="s">
        <v>102</v>
      </c>
      <c r="E2" s="63"/>
      <c r="F2" s="63"/>
      <c r="G2" s="63" t="s">
        <v>103</v>
      </c>
      <c r="H2" s="63"/>
      <c r="I2" s="63"/>
      <c r="J2" s="63" t="s">
        <v>29</v>
      </c>
      <c r="K2" s="63" t="s">
        <v>104</v>
      </c>
      <c r="L2" s="63"/>
      <c r="M2" s="63"/>
      <c r="N2" s="63" t="s">
        <v>31</v>
      </c>
      <c r="O2" s="63"/>
    </row>
    <row r="3" spans="1:15" ht="18.600000000000001">
      <c r="A3" s="60"/>
      <c r="B3" s="61"/>
      <c r="C3" s="62"/>
      <c r="D3" s="37" t="s">
        <v>32</v>
      </c>
      <c r="E3" s="37" t="s">
        <v>33</v>
      </c>
      <c r="F3" s="37" t="s">
        <v>0</v>
      </c>
      <c r="G3" s="37" t="s">
        <v>32</v>
      </c>
      <c r="H3" s="37" t="s">
        <v>33</v>
      </c>
      <c r="I3" s="37" t="s">
        <v>0</v>
      </c>
      <c r="J3" s="63"/>
      <c r="K3" s="37" t="s">
        <v>32</v>
      </c>
      <c r="L3" s="37" t="s">
        <v>33</v>
      </c>
      <c r="M3" s="37" t="s">
        <v>0</v>
      </c>
      <c r="N3" s="37" t="s">
        <v>32</v>
      </c>
      <c r="O3" s="37" t="s">
        <v>33</v>
      </c>
    </row>
    <row r="4" spans="1:15" ht="19.5" customHeight="1">
      <c r="A4" s="46" t="s">
        <v>34</v>
      </c>
      <c r="B4" s="38" t="s">
        <v>35</v>
      </c>
      <c r="C4" s="39"/>
      <c r="D4" s="40">
        <v>1.66</v>
      </c>
      <c r="E4" s="40">
        <v>0</v>
      </c>
      <c r="F4" s="40">
        <v>1.7</v>
      </c>
      <c r="G4" s="40">
        <v>6.09</v>
      </c>
      <c r="H4" s="40">
        <v>0</v>
      </c>
      <c r="I4" s="40">
        <v>6.1</v>
      </c>
      <c r="J4" s="40">
        <v>7.8</v>
      </c>
      <c r="K4" s="40">
        <v>17</v>
      </c>
      <c r="L4" s="40">
        <v>0</v>
      </c>
      <c r="M4" s="40">
        <v>17</v>
      </c>
      <c r="N4" s="40"/>
      <c r="O4" s="40"/>
    </row>
    <row r="5" spans="1:15" ht="18.600000000000001">
      <c r="A5" s="46"/>
      <c r="B5" s="38" t="s">
        <v>36</v>
      </c>
      <c r="C5" s="39"/>
      <c r="D5" s="40">
        <v>0.45</v>
      </c>
      <c r="E5" s="40">
        <v>0</v>
      </c>
      <c r="F5" s="40">
        <v>0.5</v>
      </c>
      <c r="G5" s="40">
        <v>3.29</v>
      </c>
      <c r="H5" s="40">
        <v>0</v>
      </c>
      <c r="I5" s="40">
        <v>3.3</v>
      </c>
      <c r="J5" s="40">
        <v>3.8</v>
      </c>
      <c r="K5" s="40">
        <v>26</v>
      </c>
      <c r="L5" s="40">
        <v>0</v>
      </c>
      <c r="M5" s="40">
        <v>26</v>
      </c>
      <c r="N5" s="40"/>
      <c r="O5" s="40"/>
    </row>
    <row r="6" spans="1:15" ht="18.600000000000001">
      <c r="A6" s="46"/>
      <c r="B6" s="38" t="s">
        <v>37</v>
      </c>
      <c r="C6" s="39"/>
      <c r="D6" s="40">
        <v>16.489999999999998</v>
      </c>
      <c r="E6" s="40">
        <v>0</v>
      </c>
      <c r="F6" s="40">
        <v>16.5</v>
      </c>
      <c r="G6" s="40">
        <v>153.5</v>
      </c>
      <c r="H6" s="40">
        <v>0</v>
      </c>
      <c r="I6" s="40">
        <v>153.5</v>
      </c>
      <c r="J6" s="40">
        <v>170</v>
      </c>
      <c r="K6" s="40">
        <v>1006.8</v>
      </c>
      <c r="L6" s="40">
        <v>0</v>
      </c>
      <c r="M6" s="40">
        <v>1006.8</v>
      </c>
      <c r="N6" s="40"/>
      <c r="O6" s="40"/>
    </row>
    <row r="7" spans="1:15" ht="18.600000000000001">
      <c r="A7" s="46"/>
      <c r="B7" s="38" t="s">
        <v>38</v>
      </c>
      <c r="C7" s="39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1:15" ht="19.5" customHeight="1">
      <c r="A8" s="47" t="s">
        <v>39</v>
      </c>
      <c r="B8" s="35" t="s">
        <v>40</v>
      </c>
      <c r="C8" s="36"/>
      <c r="D8" s="40">
        <v>0.22</v>
      </c>
      <c r="E8" s="40">
        <v>0</v>
      </c>
      <c r="F8" s="40">
        <v>0.2</v>
      </c>
      <c r="G8" s="40">
        <v>4.29</v>
      </c>
      <c r="H8" s="40">
        <v>0</v>
      </c>
      <c r="I8" s="40">
        <v>4.3</v>
      </c>
      <c r="J8" s="40">
        <v>4.5</v>
      </c>
      <c r="K8" s="40">
        <v>127.96</v>
      </c>
      <c r="L8" s="40">
        <v>0</v>
      </c>
      <c r="M8" s="40">
        <v>128</v>
      </c>
      <c r="N8" s="40"/>
      <c r="O8" s="40"/>
    </row>
    <row r="9" spans="1:15" ht="18.600000000000001">
      <c r="A9" s="48"/>
      <c r="B9" s="38" t="s">
        <v>41</v>
      </c>
      <c r="C9" s="39"/>
      <c r="D9" s="40">
        <v>1.01</v>
      </c>
      <c r="E9" s="40">
        <v>0</v>
      </c>
      <c r="F9" s="40">
        <v>1</v>
      </c>
      <c r="G9" s="40">
        <v>83.308000000000007</v>
      </c>
      <c r="H9" s="40">
        <v>0</v>
      </c>
      <c r="I9" s="40">
        <v>83.3</v>
      </c>
      <c r="J9" s="40">
        <v>84.3</v>
      </c>
      <c r="K9" s="40">
        <v>1733.47</v>
      </c>
      <c r="L9" s="40">
        <v>0</v>
      </c>
      <c r="M9" s="40">
        <v>1733.5</v>
      </c>
      <c r="N9" s="40"/>
      <c r="O9" s="40"/>
    </row>
    <row r="10" spans="1:15" ht="18.600000000000001">
      <c r="A10" s="48"/>
      <c r="B10" s="38" t="s">
        <v>42</v>
      </c>
      <c r="C10" s="39"/>
      <c r="D10" s="40">
        <v>0.12</v>
      </c>
      <c r="E10" s="40">
        <v>0</v>
      </c>
      <c r="F10" s="40">
        <v>0.1</v>
      </c>
      <c r="G10" s="40">
        <v>1.778</v>
      </c>
      <c r="H10" s="40">
        <v>0</v>
      </c>
      <c r="I10" s="40">
        <v>1.8</v>
      </c>
      <c r="J10" s="40">
        <v>1.9</v>
      </c>
      <c r="K10" s="40">
        <v>0</v>
      </c>
      <c r="L10" s="40">
        <v>0</v>
      </c>
      <c r="M10" s="40">
        <v>0</v>
      </c>
      <c r="N10" s="40"/>
      <c r="O10" s="40"/>
    </row>
    <row r="11" spans="1:15" ht="18.600000000000001">
      <c r="A11" s="48"/>
      <c r="B11" s="38" t="s">
        <v>43</v>
      </c>
      <c r="C11" s="39"/>
      <c r="D11" s="40">
        <v>1.1200000000000001</v>
      </c>
      <c r="E11" s="40">
        <v>0</v>
      </c>
      <c r="F11" s="40">
        <v>1.1000000000000001</v>
      </c>
      <c r="G11" s="40">
        <v>10.08</v>
      </c>
      <c r="H11" s="40">
        <v>0</v>
      </c>
      <c r="I11" s="40">
        <v>10.1</v>
      </c>
      <c r="J11" s="40">
        <v>11.2</v>
      </c>
      <c r="K11" s="40">
        <v>83.25</v>
      </c>
      <c r="L11" s="40">
        <v>0</v>
      </c>
      <c r="M11" s="40">
        <v>83.3</v>
      </c>
      <c r="N11" s="40"/>
      <c r="O11" s="40"/>
    </row>
    <row r="12" spans="1:15" ht="18.600000000000001">
      <c r="A12" s="48"/>
      <c r="B12" s="38" t="s">
        <v>44</v>
      </c>
      <c r="C12" s="39"/>
      <c r="D12" s="40">
        <v>6.24</v>
      </c>
      <c r="E12" s="40">
        <v>0</v>
      </c>
      <c r="F12" s="40">
        <v>6.2</v>
      </c>
      <c r="G12" s="40">
        <v>132.06100000000001</v>
      </c>
      <c r="H12" s="40">
        <v>0</v>
      </c>
      <c r="I12" s="40">
        <v>132.1</v>
      </c>
      <c r="J12" s="40">
        <v>138.30000000000001</v>
      </c>
      <c r="K12" s="40">
        <v>4070.97</v>
      </c>
      <c r="L12" s="40">
        <v>0</v>
      </c>
      <c r="M12" s="40">
        <v>4071</v>
      </c>
      <c r="N12" s="40"/>
      <c r="O12" s="40"/>
    </row>
    <row r="13" spans="1:15" ht="18.600000000000001">
      <c r="A13" s="48"/>
      <c r="B13" s="38" t="s">
        <v>45</v>
      </c>
      <c r="C13" s="39"/>
      <c r="D13" s="40">
        <v>0</v>
      </c>
      <c r="E13" s="40">
        <v>0</v>
      </c>
      <c r="F13" s="40">
        <v>0</v>
      </c>
      <c r="G13" s="40">
        <v>0.61</v>
      </c>
      <c r="H13" s="40">
        <v>0</v>
      </c>
      <c r="I13" s="40">
        <v>0.6</v>
      </c>
      <c r="J13" s="40">
        <v>0.6</v>
      </c>
      <c r="K13" s="40">
        <v>0</v>
      </c>
      <c r="L13" s="40">
        <v>0</v>
      </c>
      <c r="M13" s="40">
        <v>0</v>
      </c>
      <c r="N13" s="40"/>
      <c r="O13" s="40"/>
    </row>
    <row r="14" spans="1:15" ht="18.600000000000001">
      <c r="A14" s="48"/>
      <c r="B14" s="38" t="s">
        <v>46</v>
      </c>
      <c r="C14" s="39"/>
      <c r="D14" s="40">
        <v>1.29</v>
      </c>
      <c r="E14" s="40">
        <v>0</v>
      </c>
      <c r="F14" s="40">
        <v>1.3</v>
      </c>
      <c r="G14" s="40">
        <v>64.725999999999999</v>
      </c>
      <c r="H14" s="40">
        <v>0</v>
      </c>
      <c r="I14" s="40">
        <v>64.7</v>
      </c>
      <c r="J14" s="40">
        <v>66</v>
      </c>
      <c r="K14" s="40">
        <v>993.11</v>
      </c>
      <c r="L14" s="40">
        <v>0</v>
      </c>
      <c r="M14" s="40">
        <v>993.1</v>
      </c>
      <c r="N14" s="40"/>
      <c r="O14" s="40"/>
    </row>
    <row r="15" spans="1:15" ht="18.600000000000001">
      <c r="A15" s="48"/>
      <c r="B15" s="38" t="s">
        <v>47</v>
      </c>
      <c r="C15" s="39"/>
      <c r="D15" s="40">
        <v>0.1</v>
      </c>
      <c r="E15" s="40">
        <v>0</v>
      </c>
      <c r="F15" s="40">
        <v>0.1</v>
      </c>
      <c r="G15" s="40">
        <v>7.28</v>
      </c>
      <c r="H15" s="40">
        <v>0</v>
      </c>
      <c r="I15" s="40">
        <v>7.3</v>
      </c>
      <c r="J15" s="40">
        <v>7.4</v>
      </c>
      <c r="K15" s="40">
        <v>84.8</v>
      </c>
      <c r="L15" s="40">
        <v>0</v>
      </c>
      <c r="M15" s="40">
        <v>84.8</v>
      </c>
      <c r="N15" s="40"/>
      <c r="O15" s="40"/>
    </row>
    <row r="16" spans="1:15" ht="18.600000000000001">
      <c r="A16" s="49"/>
      <c r="B16" s="35" t="s">
        <v>94</v>
      </c>
      <c r="C16" s="35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</row>
    <row r="17" spans="1:15" ht="19.5" customHeight="1">
      <c r="A17" s="76" t="s">
        <v>49</v>
      </c>
      <c r="B17" s="35" t="s">
        <v>50</v>
      </c>
      <c r="C17" s="36"/>
      <c r="D17" s="40">
        <v>1</v>
      </c>
      <c r="E17" s="40">
        <v>0</v>
      </c>
      <c r="F17" s="40">
        <v>1</v>
      </c>
      <c r="G17" s="40">
        <v>430.80900000000003</v>
      </c>
      <c r="H17" s="40">
        <v>0</v>
      </c>
      <c r="I17" s="40">
        <v>430.8</v>
      </c>
      <c r="J17" s="40">
        <v>53.875</v>
      </c>
      <c r="K17" s="40">
        <v>6450.7</v>
      </c>
      <c r="L17" s="40">
        <v>0</v>
      </c>
      <c r="M17" s="40">
        <v>6450.7</v>
      </c>
      <c r="N17" s="40"/>
      <c r="O17" s="40"/>
    </row>
    <row r="18" spans="1:15" ht="18.600000000000001">
      <c r="A18" s="77"/>
      <c r="B18" s="35" t="s">
        <v>51</v>
      </c>
      <c r="C18" s="36"/>
      <c r="D18" s="40">
        <v>0</v>
      </c>
      <c r="E18" s="40">
        <v>0</v>
      </c>
      <c r="F18" s="40">
        <v>0</v>
      </c>
      <c r="G18" s="40">
        <v>0.02</v>
      </c>
      <c r="H18" s="40">
        <v>0</v>
      </c>
      <c r="I18" s="40">
        <v>0</v>
      </c>
      <c r="J18" s="40"/>
      <c r="K18" s="40">
        <v>0</v>
      </c>
      <c r="L18" s="40">
        <v>0</v>
      </c>
      <c r="M18" s="40">
        <v>0</v>
      </c>
      <c r="N18" s="40"/>
      <c r="O18" s="40"/>
    </row>
    <row r="19" spans="1:15" ht="18.600000000000001">
      <c r="A19" s="78"/>
      <c r="B19" s="8" t="s">
        <v>93</v>
      </c>
      <c r="C19" s="36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</row>
    <row r="20" spans="1:15" ht="19.5" customHeight="1">
      <c r="A20" s="47" t="s">
        <v>53</v>
      </c>
      <c r="B20" s="35" t="s">
        <v>54</v>
      </c>
      <c r="C20" s="36"/>
      <c r="D20" s="40">
        <v>0</v>
      </c>
      <c r="E20" s="40">
        <v>0</v>
      </c>
      <c r="F20" s="40">
        <v>0</v>
      </c>
      <c r="G20" s="40">
        <v>0.61</v>
      </c>
      <c r="H20" s="40">
        <v>0</v>
      </c>
      <c r="I20" s="40">
        <v>0.6</v>
      </c>
      <c r="J20" s="40">
        <v>0.6</v>
      </c>
      <c r="K20" s="40">
        <v>1.3</v>
      </c>
      <c r="L20" s="40">
        <v>0</v>
      </c>
      <c r="M20" s="40">
        <v>1.3</v>
      </c>
      <c r="N20" s="40"/>
      <c r="O20" s="40"/>
    </row>
    <row r="21" spans="1:15" ht="18.600000000000001">
      <c r="A21" s="48"/>
      <c r="B21" s="35" t="s">
        <v>55</v>
      </c>
      <c r="C21" s="36"/>
      <c r="D21" s="40">
        <v>5.35</v>
      </c>
      <c r="E21" s="40">
        <v>0</v>
      </c>
      <c r="F21" s="40">
        <v>5.4</v>
      </c>
      <c r="G21" s="40">
        <v>31.605</v>
      </c>
      <c r="H21" s="40">
        <v>0</v>
      </c>
      <c r="I21" s="40">
        <v>31.6</v>
      </c>
      <c r="J21" s="40">
        <v>37</v>
      </c>
      <c r="K21" s="40">
        <v>19.86</v>
      </c>
      <c r="L21" s="40">
        <v>0</v>
      </c>
      <c r="M21" s="40">
        <v>19.899999999999999</v>
      </c>
      <c r="N21" s="40"/>
      <c r="O21" s="40"/>
    </row>
    <row r="22" spans="1:15" ht="18.600000000000001">
      <c r="A22" s="48"/>
      <c r="B22" s="35" t="s">
        <v>56</v>
      </c>
      <c r="C22" s="36"/>
      <c r="D22" s="40">
        <v>4.7249999999999996</v>
      </c>
      <c r="E22" s="40">
        <v>0</v>
      </c>
      <c r="F22" s="40">
        <v>4.7</v>
      </c>
      <c r="G22" s="40">
        <v>28.202000000000002</v>
      </c>
      <c r="H22" s="40">
        <v>0</v>
      </c>
      <c r="I22" s="40">
        <v>28.2</v>
      </c>
      <c r="J22" s="40">
        <v>32.9</v>
      </c>
      <c r="K22" s="40">
        <v>11.1</v>
      </c>
      <c r="L22" s="40">
        <v>0</v>
      </c>
      <c r="M22" s="40">
        <v>11.1</v>
      </c>
      <c r="N22" s="40"/>
      <c r="O22" s="40"/>
    </row>
    <row r="23" spans="1:15" ht="18.600000000000001">
      <c r="A23" s="48"/>
      <c r="B23" s="35" t="s">
        <v>57</v>
      </c>
      <c r="C23" s="36"/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/>
      <c r="O23" s="40"/>
    </row>
    <row r="24" spans="1:15" ht="18.600000000000001">
      <c r="A24" s="49"/>
      <c r="B24" s="35" t="s">
        <v>92</v>
      </c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</row>
    <row r="25" spans="1:15" ht="19.5" customHeight="1">
      <c r="A25" s="50" t="s">
        <v>89</v>
      </c>
      <c r="B25" s="35" t="s">
        <v>59</v>
      </c>
      <c r="C25" s="36"/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/>
      <c r="O25" s="40"/>
    </row>
    <row r="26" spans="1:15" ht="18.600000000000001">
      <c r="A26" s="51"/>
      <c r="B26" s="35" t="s">
        <v>60</v>
      </c>
      <c r="C26" s="36"/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/>
      <c r="O26" s="40"/>
    </row>
    <row r="27" spans="1:15" ht="18.600000000000001">
      <c r="A27" s="52"/>
      <c r="B27" s="35" t="s">
        <v>95</v>
      </c>
      <c r="C27" s="36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</row>
    <row r="28" spans="1:15" ht="19.5" customHeight="1">
      <c r="A28" s="53" t="s">
        <v>62</v>
      </c>
      <c r="B28" s="35" t="s">
        <v>63</v>
      </c>
      <c r="C28" s="36"/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/>
      <c r="O28" s="40"/>
    </row>
    <row r="29" spans="1:15" ht="18.600000000000001">
      <c r="A29" s="54"/>
      <c r="B29" s="35" t="s">
        <v>64</v>
      </c>
      <c r="C29" s="36"/>
      <c r="D29" s="40">
        <v>4.0999999999999996</v>
      </c>
      <c r="E29" s="40">
        <v>0</v>
      </c>
      <c r="F29" s="40">
        <v>4.0999999999999996</v>
      </c>
      <c r="G29" s="40">
        <v>133.322</v>
      </c>
      <c r="H29" s="40"/>
      <c r="I29" s="40">
        <v>133.30000000000001</v>
      </c>
      <c r="J29" s="40">
        <v>137.4</v>
      </c>
      <c r="K29" s="40">
        <v>123.7</v>
      </c>
      <c r="L29" s="40">
        <v>0</v>
      </c>
      <c r="M29" s="40">
        <v>123.7</v>
      </c>
      <c r="N29" s="40"/>
      <c r="O29" s="40"/>
    </row>
    <row r="30" spans="1:15" ht="18.600000000000001">
      <c r="A30" s="54"/>
      <c r="B30" s="35" t="s">
        <v>65</v>
      </c>
      <c r="C30" s="36"/>
      <c r="D30" s="40">
        <v>1</v>
      </c>
      <c r="E30" s="40">
        <v>0</v>
      </c>
      <c r="F30" s="40">
        <v>1</v>
      </c>
      <c r="G30" s="40">
        <v>0.1</v>
      </c>
      <c r="H30" s="40"/>
      <c r="I30" s="40">
        <v>0.1</v>
      </c>
      <c r="J30" s="40">
        <v>1.1000000000000001</v>
      </c>
      <c r="K30" s="40">
        <v>0</v>
      </c>
      <c r="L30" s="40">
        <v>0</v>
      </c>
      <c r="M30" s="40">
        <v>0</v>
      </c>
      <c r="N30" s="40"/>
      <c r="O30" s="40"/>
    </row>
    <row r="31" spans="1:15" ht="18.600000000000001">
      <c r="A31" s="54"/>
      <c r="B31" s="35" t="s">
        <v>66</v>
      </c>
      <c r="C31" s="36"/>
      <c r="D31" s="40">
        <v>0.01</v>
      </c>
      <c r="E31" s="40">
        <v>0</v>
      </c>
      <c r="F31" s="40">
        <v>0</v>
      </c>
      <c r="G31" s="40">
        <v>9.1999999999999998E-2</v>
      </c>
      <c r="H31" s="40"/>
      <c r="I31" s="40">
        <v>0.1</v>
      </c>
      <c r="J31" s="40">
        <v>0.1</v>
      </c>
      <c r="K31" s="40">
        <v>0</v>
      </c>
      <c r="L31" s="40">
        <v>0</v>
      </c>
      <c r="M31" s="40">
        <v>0</v>
      </c>
      <c r="N31" s="40"/>
      <c r="O31" s="40"/>
    </row>
    <row r="32" spans="1:15" ht="18.600000000000001">
      <c r="A32" s="54"/>
      <c r="B32" s="35" t="s">
        <v>67</v>
      </c>
      <c r="C32" s="36"/>
      <c r="D32" s="40">
        <v>0</v>
      </c>
      <c r="E32" s="40">
        <v>0</v>
      </c>
      <c r="F32" s="40">
        <v>0</v>
      </c>
      <c r="G32" s="40">
        <v>7.0030000000000001</v>
      </c>
      <c r="H32" s="40"/>
      <c r="I32" s="40">
        <v>7</v>
      </c>
      <c r="J32" s="40">
        <v>7</v>
      </c>
      <c r="K32" s="40">
        <v>7</v>
      </c>
      <c r="L32" s="40">
        <v>0</v>
      </c>
      <c r="M32" s="40">
        <v>7</v>
      </c>
      <c r="N32" s="40"/>
      <c r="O32" s="40"/>
    </row>
    <row r="33" spans="1:15" ht="19.2" thickBot="1">
      <c r="A33" s="54"/>
      <c r="B33" s="21" t="s">
        <v>96</v>
      </c>
      <c r="C33" s="22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</row>
    <row r="34" spans="1:15" ht="19.5" customHeight="1">
      <c r="A34" s="72" t="s">
        <v>69</v>
      </c>
      <c r="B34" s="72" t="s">
        <v>70</v>
      </c>
      <c r="C34" s="24" t="s">
        <v>71</v>
      </c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</row>
    <row r="35" spans="1:15" ht="18.600000000000001">
      <c r="A35" s="54"/>
      <c r="B35" s="54"/>
      <c r="C35" s="1" t="s">
        <v>22</v>
      </c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</row>
    <row r="36" spans="1:15" ht="18.600000000000001">
      <c r="A36" s="54"/>
      <c r="B36" s="54"/>
      <c r="C36" s="1" t="s">
        <v>23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</row>
    <row r="37" spans="1:15" ht="18.600000000000001">
      <c r="A37" s="54"/>
      <c r="B37" s="54"/>
      <c r="C37" s="1" t="s">
        <v>24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</row>
    <row r="38" spans="1:15" ht="18.600000000000001">
      <c r="A38" s="54"/>
      <c r="B38" s="54"/>
      <c r="C38" s="1" t="s">
        <v>25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  <row r="39" spans="1:15" ht="18.600000000000001">
      <c r="A39" s="54"/>
      <c r="B39" s="55"/>
      <c r="C39" s="20" t="s">
        <v>72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</row>
    <row r="40" spans="1:15" ht="39" customHeight="1">
      <c r="A40" s="54"/>
      <c r="B40" s="53" t="s">
        <v>73</v>
      </c>
      <c r="C40" s="1" t="s">
        <v>21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</row>
    <row r="41" spans="1:15" ht="18.600000000000001">
      <c r="A41" s="54"/>
      <c r="B41" s="54"/>
      <c r="C41" s="1" t="s">
        <v>74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</row>
    <row r="42" spans="1:15" ht="18.600000000000001">
      <c r="A42" s="54"/>
      <c r="B42" s="54"/>
      <c r="C42" s="1" t="s">
        <v>75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</row>
    <row r="43" spans="1:15" ht="18.600000000000001">
      <c r="A43" s="54"/>
      <c r="B43" s="55"/>
      <c r="C43" s="20" t="s">
        <v>76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</row>
    <row r="44" spans="1:15" ht="20.100000000000001" customHeight="1" thickBot="1">
      <c r="A44" s="73"/>
      <c r="B44" s="74" t="s">
        <v>77</v>
      </c>
      <c r="C44" s="75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</row>
    <row r="45" spans="1:15" ht="20.100000000000001" customHeight="1">
      <c r="A45" s="48" t="s">
        <v>78</v>
      </c>
      <c r="B45" s="23" t="s">
        <v>79</v>
      </c>
      <c r="C45" s="23"/>
      <c r="D45" s="40">
        <v>0</v>
      </c>
      <c r="E45" s="40">
        <v>0</v>
      </c>
      <c r="F45" s="40">
        <v>0</v>
      </c>
      <c r="G45" s="40">
        <v>37.975000000000001</v>
      </c>
      <c r="H45" s="40">
        <v>0</v>
      </c>
      <c r="I45" s="40">
        <v>38</v>
      </c>
      <c r="J45" s="40"/>
      <c r="K45" s="40">
        <v>1.0500000000000001E-2</v>
      </c>
      <c r="L45" s="40">
        <v>0</v>
      </c>
      <c r="M45" s="40">
        <v>0</v>
      </c>
      <c r="N45" s="40"/>
      <c r="O45" s="40"/>
    </row>
    <row r="46" spans="1:15" ht="20.100000000000001" customHeight="1">
      <c r="A46" s="48"/>
      <c r="B46" s="1" t="s">
        <v>80</v>
      </c>
      <c r="C46" s="1"/>
      <c r="D46" s="40">
        <v>0</v>
      </c>
      <c r="E46" s="40">
        <v>0</v>
      </c>
      <c r="F46" s="40">
        <v>0</v>
      </c>
      <c r="G46" s="40">
        <v>2.5</v>
      </c>
      <c r="H46" s="40">
        <v>0</v>
      </c>
      <c r="I46" s="40">
        <v>2.5</v>
      </c>
      <c r="J46" s="40"/>
      <c r="K46" s="40">
        <v>8</v>
      </c>
      <c r="L46" s="40">
        <v>0</v>
      </c>
      <c r="M46" s="40">
        <v>8</v>
      </c>
      <c r="N46" s="40"/>
      <c r="O46" s="40"/>
    </row>
    <row r="47" spans="1:15" ht="20.100000000000001" customHeight="1">
      <c r="A47" s="48"/>
      <c r="B47" s="1" t="s">
        <v>81</v>
      </c>
      <c r="C47" s="1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</row>
    <row r="48" spans="1:15" ht="20.100000000000001" customHeight="1">
      <c r="A48" s="48"/>
      <c r="B48" s="1" t="s">
        <v>82</v>
      </c>
      <c r="C48" s="1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</row>
    <row r="49" spans="1:15" ht="20.100000000000001" customHeight="1">
      <c r="A49" s="48"/>
      <c r="B49" s="1" t="s">
        <v>83</v>
      </c>
      <c r="C49" s="1"/>
      <c r="D49" s="40"/>
      <c r="E49" s="40"/>
      <c r="F49" s="40">
        <f t="shared" ref="F49" si="0">SUM(D49:E49)</f>
        <v>0</v>
      </c>
      <c r="G49" s="40">
        <v>4.13</v>
      </c>
      <c r="H49" s="40"/>
      <c r="I49" s="40">
        <f t="shared" ref="I49" si="1">SUM(G49:H49)</f>
        <v>4.13</v>
      </c>
      <c r="J49" s="40">
        <f t="shared" ref="J49" si="2">I49+F49</f>
        <v>4.13</v>
      </c>
      <c r="K49" s="40">
        <v>722</v>
      </c>
      <c r="L49" s="40"/>
      <c r="M49" s="40">
        <f t="shared" ref="M49" si="3">SUM(K49:L49)</f>
        <v>722</v>
      </c>
      <c r="N49" s="40"/>
      <c r="O49" s="40"/>
    </row>
    <row r="50" spans="1:15" ht="20.100000000000001" customHeight="1">
      <c r="A50" s="49"/>
      <c r="B50" s="35" t="s">
        <v>84</v>
      </c>
      <c r="C50" s="36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</row>
    <row r="51" spans="1:15" ht="20.100000000000001" customHeight="1">
      <c r="A51" s="64" t="s">
        <v>85</v>
      </c>
      <c r="B51" s="65"/>
      <c r="C51" s="66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</row>
  </sheetData>
  <mergeCells count="19">
    <mergeCell ref="A1:O1"/>
    <mergeCell ref="A2:C3"/>
    <mergeCell ref="D2:F2"/>
    <mergeCell ref="G2:I2"/>
    <mergeCell ref="J2:J3"/>
    <mergeCell ref="K2:M2"/>
    <mergeCell ref="N2:O2"/>
    <mergeCell ref="A51:C51"/>
    <mergeCell ref="A4:A7"/>
    <mergeCell ref="A8:A16"/>
    <mergeCell ref="A17:A19"/>
    <mergeCell ref="A20:A24"/>
    <mergeCell ref="A25:A27"/>
    <mergeCell ref="A28:A33"/>
    <mergeCell ref="A34:A44"/>
    <mergeCell ref="B34:B39"/>
    <mergeCell ref="B40:B43"/>
    <mergeCell ref="B44:C44"/>
    <mergeCell ref="A45:A50"/>
  </mergeCells>
  <pageMargins left="0" right="0" top="0" bottom="0" header="0.31496062992125984" footer="0.31496062992125984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rightToLeft="1" tabSelected="1" workbookViewId="0">
      <selection activeCell="C9" sqref="C9"/>
    </sheetView>
  </sheetViews>
  <sheetFormatPr defaultColWidth="9" defaultRowHeight="13.8"/>
  <cols>
    <col min="1" max="1" width="7.21875" style="41" customWidth="1"/>
    <col min="2" max="2" width="16.44140625" style="41" customWidth="1"/>
    <col min="3" max="5" width="9" style="41"/>
    <col min="6" max="6" width="27.21875" style="41" customWidth="1"/>
    <col min="7" max="16384" width="9" style="41"/>
  </cols>
  <sheetData>
    <row r="1" spans="1:6">
      <c r="B1" s="81" t="s">
        <v>105</v>
      </c>
      <c r="C1" s="81"/>
      <c r="D1" s="81"/>
      <c r="E1" s="81"/>
      <c r="F1" s="81"/>
    </row>
    <row r="2" spans="1:6">
      <c r="A2" s="82" t="s">
        <v>106</v>
      </c>
      <c r="B2" s="84" t="s">
        <v>107</v>
      </c>
      <c r="C2" s="83" t="s">
        <v>112</v>
      </c>
      <c r="D2" s="83"/>
      <c r="E2" s="83"/>
      <c r="F2" s="83"/>
    </row>
    <row r="3" spans="1:6">
      <c r="A3" s="82"/>
      <c r="B3" s="85"/>
      <c r="C3" s="84" t="s">
        <v>113</v>
      </c>
      <c r="D3" s="84" t="s">
        <v>114</v>
      </c>
      <c r="E3" s="84" t="s">
        <v>115</v>
      </c>
      <c r="F3" s="84" t="s">
        <v>116</v>
      </c>
    </row>
    <row r="4" spans="1:6">
      <c r="A4" s="82"/>
      <c r="B4" s="86"/>
      <c r="C4" s="86"/>
      <c r="D4" s="86"/>
      <c r="E4" s="86"/>
      <c r="F4" s="86"/>
    </row>
    <row r="5" spans="1:6" ht="27.6">
      <c r="A5" s="44">
        <v>1</v>
      </c>
      <c r="B5" s="43" t="s">
        <v>108</v>
      </c>
      <c r="C5" s="42">
        <v>17000</v>
      </c>
      <c r="D5" s="42"/>
      <c r="E5" s="42"/>
      <c r="F5" s="42"/>
    </row>
    <row r="6" spans="1:6">
      <c r="A6" s="44">
        <v>2</v>
      </c>
      <c r="B6" s="44" t="s">
        <v>109</v>
      </c>
      <c r="C6" s="42">
        <v>6000</v>
      </c>
      <c r="D6" s="42"/>
      <c r="E6" s="42"/>
      <c r="F6" s="42"/>
    </row>
    <row r="7" spans="1:6">
      <c r="A7" s="44">
        <v>3</v>
      </c>
      <c r="B7" s="44" t="s">
        <v>110</v>
      </c>
      <c r="C7" s="42">
        <v>2500</v>
      </c>
      <c r="D7" s="42"/>
      <c r="E7" s="42"/>
      <c r="F7" s="42"/>
    </row>
    <row r="8" spans="1:6">
      <c r="A8" s="44">
        <v>4</v>
      </c>
      <c r="B8" s="44" t="s">
        <v>111</v>
      </c>
      <c r="C8" s="42"/>
      <c r="D8" s="42"/>
      <c r="E8" s="42"/>
      <c r="F8" s="42"/>
    </row>
    <row r="9" spans="1:6">
      <c r="A9" s="79" t="s">
        <v>0</v>
      </c>
      <c r="B9" s="80"/>
      <c r="C9" s="42"/>
      <c r="D9" s="42"/>
      <c r="E9" s="42"/>
      <c r="F9" s="42"/>
    </row>
  </sheetData>
  <mergeCells count="9">
    <mergeCell ref="A9:B9"/>
    <mergeCell ref="B1:F1"/>
    <mergeCell ref="A2:A4"/>
    <mergeCell ref="C2:F2"/>
    <mergeCell ref="B2:B4"/>
    <mergeCell ref="C3:C4"/>
    <mergeCell ref="D3:D4"/>
    <mergeCell ref="E3:E4"/>
    <mergeCell ref="F3:F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9"/>
  <sheetViews>
    <sheetView rightToLeft="1" workbookViewId="0">
      <selection activeCell="H5" sqref="H5"/>
    </sheetView>
  </sheetViews>
  <sheetFormatPr defaultColWidth="9" defaultRowHeight="13.8"/>
  <cols>
    <col min="1" max="1" width="9" style="41"/>
    <col min="2" max="2" width="14.77734375" style="41" customWidth="1"/>
    <col min="3" max="16384" width="9" style="41"/>
  </cols>
  <sheetData>
    <row r="2" spans="1:4">
      <c r="B2" s="81" t="s">
        <v>123</v>
      </c>
      <c r="C2" s="81"/>
      <c r="D2" s="81"/>
    </row>
    <row r="3" spans="1:4">
      <c r="A3" s="82" t="s">
        <v>106</v>
      </c>
      <c r="B3" s="84" t="s">
        <v>107</v>
      </c>
      <c r="C3" s="83" t="s">
        <v>122</v>
      </c>
      <c r="D3" s="83"/>
    </row>
    <row r="4" spans="1:4">
      <c r="A4" s="82"/>
      <c r="B4" s="85"/>
      <c r="C4" s="84" t="s">
        <v>120</v>
      </c>
      <c r="D4" s="84" t="s">
        <v>121</v>
      </c>
    </row>
    <row r="5" spans="1:4">
      <c r="A5" s="82"/>
      <c r="B5" s="86"/>
      <c r="C5" s="86"/>
      <c r="D5" s="86"/>
    </row>
    <row r="6" spans="1:4">
      <c r="A6" s="44">
        <v>1</v>
      </c>
      <c r="B6" s="45" t="s">
        <v>117</v>
      </c>
      <c r="C6" s="42"/>
      <c r="D6" s="42"/>
    </row>
    <row r="7" spans="1:4">
      <c r="A7" s="44">
        <v>2</v>
      </c>
      <c r="B7" s="45" t="s">
        <v>119</v>
      </c>
      <c r="C7" s="42"/>
      <c r="D7" s="42"/>
    </row>
    <row r="8" spans="1:4">
      <c r="A8" s="44">
        <v>3</v>
      </c>
      <c r="B8" s="45" t="s">
        <v>118</v>
      </c>
      <c r="C8" s="42"/>
      <c r="D8" s="42"/>
    </row>
    <row r="9" spans="1:4">
      <c r="A9" s="79" t="s">
        <v>0</v>
      </c>
      <c r="B9" s="80"/>
      <c r="C9" s="42"/>
      <c r="D9" s="42"/>
    </row>
  </sheetData>
  <mergeCells count="7">
    <mergeCell ref="D4:D5"/>
    <mergeCell ref="A9:B9"/>
    <mergeCell ref="B2:D2"/>
    <mergeCell ref="A3:A5"/>
    <mergeCell ref="B3:B5"/>
    <mergeCell ref="C3:D3"/>
    <mergeCell ref="C4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کل99</vt:lpstr>
      <vt:lpstr>استان</vt:lpstr>
      <vt:lpstr>شهرستان</vt:lpstr>
      <vt:lpstr>گلخانه</vt:lpstr>
      <vt:lpstr>باغی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WwW.P30HeX.Com</dc:creator>
  <cp:lastModifiedBy>asan</cp:lastModifiedBy>
  <cp:lastPrinted>2020-09-14T04:38:46Z</cp:lastPrinted>
  <dcterms:created xsi:type="dcterms:W3CDTF">2013-06-25T06:54:28Z</dcterms:created>
  <dcterms:modified xsi:type="dcterms:W3CDTF">2022-04-12T07:28:10Z</dcterms:modified>
</cp:coreProperties>
</file>